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C:\Users\Administrator\Downloads\"/>
    </mc:Choice>
  </mc:AlternateContent>
  <xr:revisionPtr revIDLastSave="0" documentId="13_ncr:1_{33EE02D1-1758-4D4C-9D55-212981961529}" xr6:coauthVersionLast="47" xr6:coauthVersionMax="47" xr10:uidLastSave="{00000000-0000-0000-0000-000000000000}"/>
  <bookViews>
    <workbookView xWindow="-120" yWindow="-120" windowWidth="20730" windowHeight="11040" xr2:uid="{00000000-000D-0000-FFFF-FFFF00000000}"/>
  </bookViews>
  <sheets>
    <sheet name="فیش حقوقی" sheetId="3" r:id="rId1"/>
    <sheet name="شیت مزد" sheetId="2" r:id="rId2"/>
    <sheet name="روزهای 1405" sheetId="5" state="hidden" r:id="rId3"/>
  </sheets>
  <definedNames>
    <definedName name="_xlnm._FilterDatabase" localSheetId="0" hidden="1">'فیش حقوقی'!$A$1:$M$2382</definedName>
    <definedName name="asli">#REF!</definedName>
    <definedName name="payesanavat">#REF!</definedName>
    <definedName name="_xlnm.Print_Area" localSheetId="0">'فیش حقوقی'!$B$625:$G$646</definedName>
    <definedName name="sanad">#REF!</definedName>
    <definedName name="taxsallary">#REF!</definedName>
    <definedName name="ش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815" i="3" l="1"/>
  <c r="E789" i="3"/>
  <c r="E762" i="3"/>
  <c r="E738" i="3"/>
  <c r="E713" i="3"/>
  <c r="E688" i="3"/>
  <c r="E661" i="3"/>
  <c r="E635" i="3"/>
  <c r="E604" i="3"/>
  <c r="E577" i="3"/>
  <c r="E550" i="3"/>
  <c r="E523" i="3"/>
  <c r="E496" i="3"/>
  <c r="E469" i="3"/>
  <c r="E442" i="3"/>
  <c r="E415" i="3"/>
  <c r="E388" i="3"/>
  <c r="E361" i="3"/>
  <c r="E334" i="3"/>
  <c r="E307" i="3"/>
  <c r="E280" i="3"/>
  <c r="E253" i="3"/>
  <c r="E226" i="3"/>
  <c r="E199" i="3"/>
  <c r="E172" i="3"/>
  <c r="E145" i="3"/>
  <c r="E118" i="3"/>
  <c r="E91" i="3"/>
  <c r="E64" i="3"/>
  <c r="E37" i="3"/>
  <c r="E10" i="3"/>
  <c r="E823" i="3"/>
  <c r="E797" i="3"/>
  <c r="E770" i="3"/>
  <c r="E746" i="3"/>
  <c r="E721" i="3"/>
  <c r="E696" i="3"/>
  <c r="E669" i="3"/>
  <c r="E643" i="3"/>
  <c r="E612" i="3"/>
  <c r="E585" i="3"/>
  <c r="E558" i="3"/>
  <c r="E531" i="3"/>
  <c r="E504" i="3"/>
  <c r="E477" i="3"/>
  <c r="E450" i="3"/>
  <c r="E423" i="3"/>
  <c r="E396" i="3"/>
  <c r="E369" i="3"/>
  <c r="E342" i="3"/>
  <c r="E315" i="3"/>
  <c r="E288" i="3"/>
  <c r="E261" i="3"/>
  <c r="E234" i="3"/>
  <c r="E207" i="3"/>
  <c r="E180" i="3"/>
  <c r="E153" i="3"/>
  <c r="E126" i="3"/>
  <c r="E99" i="3"/>
  <c r="E72" i="3"/>
  <c r="E45" i="3"/>
  <c r="E18" i="3"/>
  <c r="E8" i="3"/>
  <c r="E809" i="3"/>
  <c r="E783" i="3"/>
  <c r="E756" i="3"/>
  <c r="E732" i="3"/>
  <c r="E707" i="3"/>
  <c r="E682" i="3"/>
  <c r="E655" i="3"/>
  <c r="E629" i="3"/>
  <c r="E598" i="3"/>
  <c r="E571" i="3"/>
  <c r="E544" i="3"/>
  <c r="E517" i="3"/>
  <c r="E490" i="3"/>
  <c r="E463" i="3"/>
  <c r="E436" i="3"/>
  <c r="E409" i="3"/>
  <c r="E382" i="3"/>
  <c r="E355" i="3"/>
  <c r="E328" i="3"/>
  <c r="E301" i="3"/>
  <c r="E274" i="3"/>
  <c r="E247" i="3"/>
  <c r="E220" i="3"/>
  <c r="E193" i="3"/>
  <c r="E166" i="3"/>
  <c r="E139" i="3"/>
  <c r="E112" i="3"/>
  <c r="E85" i="3"/>
  <c r="E58" i="3"/>
  <c r="E31" i="3"/>
  <c r="E32" i="3" s="1"/>
  <c r="E4" i="3"/>
  <c r="E5" i="3" s="1"/>
  <c r="C816" i="3"/>
  <c r="C820" i="3" s="1"/>
  <c r="C790" i="3"/>
  <c r="C794" i="3" s="1"/>
  <c r="C763" i="3"/>
  <c r="C767" i="3" s="1"/>
  <c r="C739" i="3"/>
  <c r="C743" i="3" s="1"/>
  <c r="C714" i="3"/>
  <c r="C718" i="3" s="1"/>
  <c r="C689" i="3"/>
  <c r="C693" i="3" s="1"/>
  <c r="C662" i="3"/>
  <c r="C666" i="3" s="1"/>
  <c r="C636" i="3"/>
  <c r="C640" i="3" s="1"/>
  <c r="C605" i="3"/>
  <c r="C609" i="3" s="1"/>
  <c r="C578" i="3"/>
  <c r="C582" i="3" s="1"/>
  <c r="C551" i="3"/>
  <c r="C555" i="3" s="1"/>
  <c r="C524" i="3"/>
  <c r="C528" i="3" s="1"/>
  <c r="C497" i="3"/>
  <c r="C501" i="3" s="1"/>
  <c r="C470" i="3"/>
  <c r="C474" i="3" s="1"/>
  <c r="C443" i="3"/>
  <c r="C447" i="3" s="1"/>
  <c r="C416" i="3"/>
  <c r="C420" i="3" s="1"/>
  <c r="C389" i="3"/>
  <c r="C393" i="3" s="1"/>
  <c r="C362" i="3"/>
  <c r="C366" i="3" s="1"/>
  <c r="C335" i="3"/>
  <c r="C339" i="3" s="1"/>
  <c r="C308" i="3"/>
  <c r="C312" i="3" s="1"/>
  <c r="C281" i="3"/>
  <c r="C285" i="3" s="1"/>
  <c r="C254" i="3"/>
  <c r="C258" i="3" s="1"/>
  <c r="C227" i="3"/>
  <c r="C231" i="3" s="1"/>
  <c r="C200" i="3"/>
  <c r="C204" i="3" s="1"/>
  <c r="C173" i="3"/>
  <c r="C177" i="3" s="1"/>
  <c r="C146" i="3"/>
  <c r="C150" i="3" s="1"/>
  <c r="C119" i="3"/>
  <c r="C123" i="3" s="1"/>
  <c r="C92" i="3"/>
  <c r="C96" i="3" s="1"/>
  <c r="C65" i="3"/>
  <c r="C69" i="3" s="1"/>
  <c r="C38" i="3"/>
  <c r="C42" i="3" s="1"/>
  <c r="C11" i="3"/>
  <c r="C15" i="3" s="1"/>
  <c r="E813" i="3"/>
  <c r="E787" i="3"/>
  <c r="E760" i="3"/>
  <c r="E736" i="3"/>
  <c r="E711" i="3"/>
  <c r="E686" i="3"/>
  <c r="E659" i="3"/>
  <c r="E633" i="3"/>
  <c r="E602" i="3"/>
  <c r="E575" i="3"/>
  <c r="E548" i="3"/>
  <c r="E521" i="3"/>
  <c r="E494" i="3"/>
  <c r="E467" i="3"/>
  <c r="E440" i="3"/>
  <c r="E413" i="3"/>
  <c r="E386" i="3"/>
  <c r="E359" i="3"/>
  <c r="E332" i="3"/>
  <c r="E305" i="3"/>
  <c r="E278" i="3"/>
  <c r="E251" i="3"/>
  <c r="E224" i="3"/>
  <c r="E197" i="3"/>
  <c r="E170" i="3"/>
  <c r="E143" i="3"/>
  <c r="E116" i="3"/>
  <c r="E89" i="3"/>
  <c r="E62" i="3"/>
  <c r="E35" i="3"/>
  <c r="E816" i="3"/>
  <c r="E790" i="3"/>
  <c r="E763" i="3"/>
  <c r="E739" i="3"/>
  <c r="E714" i="3"/>
  <c r="E689" i="3"/>
  <c r="E662" i="3"/>
  <c r="E636" i="3"/>
  <c r="E605" i="3"/>
  <c r="E578" i="3"/>
  <c r="E551" i="3"/>
  <c r="E524" i="3"/>
  <c r="E497" i="3"/>
  <c r="E470" i="3"/>
  <c r="E443" i="3"/>
  <c r="E416" i="3"/>
  <c r="E389" i="3"/>
  <c r="E362" i="3"/>
  <c r="E335" i="3"/>
  <c r="E308" i="3"/>
  <c r="E281" i="3"/>
  <c r="E254" i="3"/>
  <c r="E227" i="3"/>
  <c r="E200" i="3"/>
  <c r="E173" i="3"/>
  <c r="E146" i="3"/>
  <c r="E119" i="3"/>
  <c r="E92" i="3"/>
  <c r="E65" i="3"/>
  <c r="E38" i="3"/>
  <c r="E11" i="3"/>
  <c r="E9" i="3"/>
  <c r="E814" i="3"/>
  <c r="E788" i="3"/>
  <c r="E761" i="3"/>
  <c r="E737" i="3"/>
  <c r="E712" i="3"/>
  <c r="E687" i="3"/>
  <c r="E660" i="3"/>
  <c r="E63" i="3"/>
  <c r="E742" i="3" l="1"/>
  <c r="E766" i="3"/>
  <c r="E734" i="3"/>
  <c r="E709" i="3"/>
  <c r="E684" i="3"/>
  <c r="E657" i="3"/>
  <c r="E43" i="3"/>
  <c r="E16" i="3"/>
  <c r="C13" i="3"/>
  <c r="E795" i="3"/>
  <c r="E821" i="3"/>
  <c r="C792" i="3"/>
  <c r="E792" i="3" s="1"/>
  <c r="C818" i="3"/>
  <c r="E768" i="3"/>
  <c r="E819" i="3"/>
  <c r="E796" i="3"/>
  <c r="C765" i="3"/>
  <c r="E765" i="3" s="1"/>
  <c r="E822" i="3"/>
  <c r="E784" i="3"/>
  <c r="E793" i="3"/>
  <c r="E810" i="3"/>
  <c r="E811" i="3"/>
  <c r="E785" i="3"/>
  <c r="E769" i="3"/>
  <c r="E757" i="3"/>
  <c r="E758" i="3"/>
  <c r="E745" i="3"/>
  <c r="C741" i="3"/>
  <c r="E733" i="3"/>
  <c r="E744" i="3"/>
  <c r="E720" i="3"/>
  <c r="C716" i="3"/>
  <c r="E708" i="3"/>
  <c r="E719" i="3"/>
  <c r="E717" i="3"/>
  <c r="E695" i="3"/>
  <c r="C691" i="3"/>
  <c r="E683" i="3"/>
  <c r="E694" i="3"/>
  <c r="E692" i="3"/>
  <c r="E668" i="3"/>
  <c r="C664" i="3"/>
  <c r="E656" i="3"/>
  <c r="E667" i="3"/>
  <c r="E665" i="3"/>
  <c r="E6" i="3"/>
  <c r="E12" i="3" s="1"/>
  <c r="E411" i="3"/>
  <c r="E357" i="3"/>
  <c r="E303" i="3"/>
  <c r="E276" i="3"/>
  <c r="E249" i="3"/>
  <c r="E195" i="3"/>
  <c r="E168" i="3"/>
  <c r="E141" i="3"/>
  <c r="E114" i="3"/>
  <c r="E87" i="3"/>
  <c r="E33" i="3"/>
  <c r="E634" i="3"/>
  <c r="E603" i="3"/>
  <c r="E576" i="3"/>
  <c r="E549" i="3"/>
  <c r="E522" i="3"/>
  <c r="E495" i="3"/>
  <c r="E468" i="3"/>
  <c r="E441" i="3"/>
  <c r="E414" i="3"/>
  <c r="E387" i="3"/>
  <c r="E360" i="3"/>
  <c r="E333" i="3"/>
  <c r="E306" i="3"/>
  <c r="E279" i="3"/>
  <c r="E252" i="3"/>
  <c r="E225" i="3"/>
  <c r="E198" i="3"/>
  <c r="E171" i="3"/>
  <c r="E144" i="3"/>
  <c r="E117" i="3"/>
  <c r="E90" i="3"/>
  <c r="E36" i="3"/>
  <c r="A58" i="3"/>
  <c r="A59" i="3" s="1"/>
  <c r="A60" i="3" s="1"/>
  <c r="A61" i="3" s="1"/>
  <c r="A62" i="3" s="1"/>
  <c r="A63" i="3" s="1"/>
  <c r="A64" i="3" s="1"/>
  <c r="A65" i="3" s="1"/>
  <c r="A66" i="3" s="1"/>
  <c r="A67" i="3" s="1"/>
  <c r="A68" i="3" s="1"/>
  <c r="A69" i="3" s="1"/>
  <c r="A70" i="3" s="1"/>
  <c r="A71" i="3" s="1"/>
  <c r="A72" i="3" s="1"/>
  <c r="A73" i="3" s="1"/>
  <c r="A74" i="3" s="1"/>
  <c r="A75" i="3" s="1"/>
  <c r="A76" i="3" s="1"/>
  <c r="A77" i="3" s="1"/>
  <c r="A78" i="3" s="1"/>
  <c r="A79" i="3" s="1"/>
  <c r="A80" i="3" s="1"/>
  <c r="A81" i="3" s="1"/>
  <c r="A82" i="3" s="1"/>
  <c r="A83" i="3" s="1"/>
  <c r="A84" i="3" s="1"/>
  <c r="A85" i="3"/>
  <c r="A86" i="3" s="1"/>
  <c r="A87" i="3" s="1"/>
  <c r="A88" i="3" s="1"/>
  <c r="A89" i="3" s="1"/>
  <c r="A90" i="3" s="1"/>
  <c r="A91" i="3" s="1"/>
  <c r="A92" i="3" s="1"/>
  <c r="A93" i="3" s="1"/>
  <c r="A94" i="3" s="1"/>
  <c r="A95" i="3" s="1"/>
  <c r="A96" i="3" s="1"/>
  <c r="A97" i="3" s="1"/>
  <c r="A98" i="3" s="1"/>
  <c r="A99" i="3" s="1"/>
  <c r="A100" i="3" s="1"/>
  <c r="A101" i="3" s="1"/>
  <c r="A102" i="3" s="1"/>
  <c r="A103" i="3" s="1"/>
  <c r="A104" i="3" s="1"/>
  <c r="A105" i="3" s="1"/>
  <c r="A106" i="3" s="1"/>
  <c r="A107" i="3" s="1"/>
  <c r="A108" i="3" s="1"/>
  <c r="A109" i="3" s="1"/>
  <c r="A110" i="3" s="1"/>
  <c r="A111" i="3" s="1"/>
  <c r="A112" i="3"/>
  <c r="A113" i="3" s="1"/>
  <c r="A114" i="3" s="1"/>
  <c r="A115" i="3" s="1"/>
  <c r="A116" i="3" s="1"/>
  <c r="A117" i="3" s="1"/>
  <c r="A118" i="3" s="1"/>
  <c r="A119" i="3" s="1"/>
  <c r="A120" i="3" s="1"/>
  <c r="A121" i="3" s="1"/>
  <c r="A122" i="3" s="1"/>
  <c r="A123" i="3" s="1"/>
  <c r="A124" i="3" s="1"/>
  <c r="A125" i="3" s="1"/>
  <c r="A126" i="3" s="1"/>
  <c r="A127" i="3" s="1"/>
  <c r="A128" i="3" s="1"/>
  <c r="A129" i="3" s="1"/>
  <c r="A130" i="3" s="1"/>
  <c r="A131" i="3" s="1"/>
  <c r="A132" i="3" s="1"/>
  <c r="A133" i="3" s="1"/>
  <c r="A134" i="3" s="1"/>
  <c r="A135" i="3" s="1"/>
  <c r="A136" i="3" s="1"/>
  <c r="A137" i="3" s="1"/>
  <c r="A138" i="3" s="1"/>
  <c r="A139" i="3"/>
  <c r="A140" i="3" s="1"/>
  <c r="A141" i="3" s="1"/>
  <c r="A142" i="3" s="1"/>
  <c r="A143" i="3" s="1"/>
  <c r="A144" i="3" s="1"/>
  <c r="A145" i="3" s="1"/>
  <c r="A146" i="3" s="1"/>
  <c r="A147" i="3" s="1"/>
  <c r="A148" i="3" s="1"/>
  <c r="A149" i="3" s="1"/>
  <c r="A150" i="3" s="1"/>
  <c r="A151" i="3" s="1"/>
  <c r="A152" i="3" s="1"/>
  <c r="A153" i="3" s="1"/>
  <c r="A154" i="3" s="1"/>
  <c r="A155" i="3" s="1"/>
  <c r="A156" i="3" s="1"/>
  <c r="A157" i="3" s="1"/>
  <c r="A158" i="3" s="1"/>
  <c r="A159" i="3" s="1"/>
  <c r="A160" i="3" s="1"/>
  <c r="A161" i="3" s="1"/>
  <c r="A162" i="3" s="1"/>
  <c r="A163" i="3" s="1"/>
  <c r="A164" i="3" s="1"/>
  <c r="A165" i="3" s="1"/>
  <c r="A166" i="3"/>
  <c r="A167" i="3" s="1"/>
  <c r="A168" i="3" s="1"/>
  <c r="A169" i="3" s="1"/>
  <c r="A170" i="3" s="1"/>
  <c r="A171" i="3" s="1"/>
  <c r="A172" i="3" s="1"/>
  <c r="A173" i="3" s="1"/>
  <c r="A174" i="3" s="1"/>
  <c r="A175" i="3" s="1"/>
  <c r="A176" i="3" s="1"/>
  <c r="A177" i="3" s="1"/>
  <c r="A178" i="3" s="1"/>
  <c r="A179" i="3" s="1"/>
  <c r="A180" i="3" s="1"/>
  <c r="A181" i="3" s="1"/>
  <c r="A182" i="3" s="1"/>
  <c r="A183" i="3" s="1"/>
  <c r="A184" i="3" s="1"/>
  <c r="A185" i="3" s="1"/>
  <c r="A186" i="3" s="1"/>
  <c r="A187" i="3" s="1"/>
  <c r="A188" i="3" s="1"/>
  <c r="A189" i="3" s="1"/>
  <c r="A190" i="3" s="1"/>
  <c r="A191" i="3" s="1"/>
  <c r="A192" i="3" s="1"/>
  <c r="A193" i="3"/>
  <c r="A194" i="3" s="1"/>
  <c r="A195" i="3" s="1"/>
  <c r="A196" i="3" s="1"/>
  <c r="A197" i="3" s="1"/>
  <c r="A198" i="3" s="1"/>
  <c r="A199" i="3" s="1"/>
  <c r="A200" i="3" s="1"/>
  <c r="A201" i="3" s="1"/>
  <c r="A202" i="3" s="1"/>
  <c r="A203" i="3" s="1"/>
  <c r="A204" i="3" s="1"/>
  <c r="A205" i="3" s="1"/>
  <c r="A206" i="3" s="1"/>
  <c r="A207" i="3" s="1"/>
  <c r="A208" i="3" s="1"/>
  <c r="A209" i="3" s="1"/>
  <c r="A210" i="3" s="1"/>
  <c r="A211" i="3" s="1"/>
  <c r="A212" i="3" s="1"/>
  <c r="A213" i="3" s="1"/>
  <c r="A214" i="3" s="1"/>
  <c r="A215" i="3" s="1"/>
  <c r="A216" i="3" s="1"/>
  <c r="A217" i="3" s="1"/>
  <c r="A218" i="3" s="1"/>
  <c r="A219" i="3" s="1"/>
  <c r="A220" i="3"/>
  <c r="A221" i="3" s="1"/>
  <c r="A222" i="3" s="1"/>
  <c r="A223" i="3" s="1"/>
  <c r="A224" i="3" s="1"/>
  <c r="A225" i="3" s="1"/>
  <c r="A226" i="3" s="1"/>
  <c r="A227" i="3" s="1"/>
  <c r="A228" i="3" s="1"/>
  <c r="A229" i="3" s="1"/>
  <c r="A230" i="3" s="1"/>
  <c r="A231" i="3" s="1"/>
  <c r="A232" i="3" s="1"/>
  <c r="A233" i="3" s="1"/>
  <c r="A234" i="3" s="1"/>
  <c r="A235" i="3" s="1"/>
  <c r="A236" i="3" s="1"/>
  <c r="A237" i="3" s="1"/>
  <c r="A238" i="3" s="1"/>
  <c r="A239" i="3" s="1"/>
  <c r="A240" i="3" s="1"/>
  <c r="A241" i="3" s="1"/>
  <c r="A242" i="3" s="1"/>
  <c r="A243" i="3" s="1"/>
  <c r="A244" i="3" s="1"/>
  <c r="A245" i="3" s="1"/>
  <c r="A246" i="3" s="1"/>
  <c r="A247" i="3"/>
  <c r="A248" i="3" s="1"/>
  <c r="A249" i="3" s="1"/>
  <c r="A250" i="3" s="1"/>
  <c r="A251" i="3" s="1"/>
  <c r="A252" i="3" s="1"/>
  <c r="A253" i="3" s="1"/>
  <c r="A254" i="3" s="1"/>
  <c r="A255" i="3" s="1"/>
  <c r="A256" i="3" s="1"/>
  <c r="A257" i="3" s="1"/>
  <c r="A258" i="3" s="1"/>
  <c r="A259" i="3" s="1"/>
  <c r="A260" i="3" s="1"/>
  <c r="A261" i="3" s="1"/>
  <c r="A262" i="3" s="1"/>
  <c r="A263" i="3" s="1"/>
  <c r="A264" i="3" s="1"/>
  <c r="A265" i="3" s="1"/>
  <c r="A266" i="3" s="1"/>
  <c r="A267" i="3" s="1"/>
  <c r="A268" i="3" s="1"/>
  <c r="A269" i="3" s="1"/>
  <c r="A270" i="3" s="1"/>
  <c r="A271" i="3" s="1"/>
  <c r="A272" i="3" s="1"/>
  <c r="A273" i="3" s="1"/>
  <c r="A274" i="3"/>
  <c r="A275" i="3" s="1"/>
  <c r="A276" i="3" s="1"/>
  <c r="A277" i="3" s="1"/>
  <c r="A278" i="3" s="1"/>
  <c r="A279" i="3" s="1"/>
  <c r="A280" i="3" s="1"/>
  <c r="A281" i="3" s="1"/>
  <c r="A282" i="3" s="1"/>
  <c r="A283" i="3" s="1"/>
  <c r="A284" i="3" s="1"/>
  <c r="A285" i="3" s="1"/>
  <c r="A286" i="3" s="1"/>
  <c r="A287" i="3" s="1"/>
  <c r="A288" i="3" s="1"/>
  <c r="A289" i="3" s="1"/>
  <c r="A290" i="3" s="1"/>
  <c r="A291" i="3" s="1"/>
  <c r="A292" i="3" s="1"/>
  <c r="A293" i="3" s="1"/>
  <c r="A294" i="3" s="1"/>
  <c r="A295" i="3" s="1"/>
  <c r="A296" i="3" s="1"/>
  <c r="A297" i="3" s="1"/>
  <c r="A298" i="3" s="1"/>
  <c r="A299" i="3" s="1"/>
  <c r="A300" i="3" s="1"/>
  <c r="A301" i="3"/>
  <c r="A302" i="3" s="1"/>
  <c r="A303" i="3" s="1"/>
  <c r="A304" i="3" s="1"/>
  <c r="A305" i="3" s="1"/>
  <c r="A306" i="3" s="1"/>
  <c r="A307" i="3" s="1"/>
  <c r="A308" i="3" s="1"/>
  <c r="A309" i="3" s="1"/>
  <c r="A310" i="3" s="1"/>
  <c r="A311" i="3" s="1"/>
  <c r="A312" i="3" s="1"/>
  <c r="A313" i="3" s="1"/>
  <c r="A314" i="3" s="1"/>
  <c r="A315" i="3" s="1"/>
  <c r="A316" i="3" s="1"/>
  <c r="A317" i="3" s="1"/>
  <c r="A318" i="3" s="1"/>
  <c r="A319" i="3" s="1"/>
  <c r="A320" i="3" s="1"/>
  <c r="A321" i="3" s="1"/>
  <c r="A322" i="3" s="1"/>
  <c r="A323" i="3" s="1"/>
  <c r="A324" i="3" s="1"/>
  <c r="A325" i="3" s="1"/>
  <c r="A326" i="3" s="1"/>
  <c r="A327" i="3" s="1"/>
  <c r="A328" i="3"/>
  <c r="A329" i="3" s="1"/>
  <c r="A330" i="3" s="1"/>
  <c r="A331" i="3" s="1"/>
  <c r="A332" i="3" s="1"/>
  <c r="A333" i="3" s="1"/>
  <c r="A334" i="3" s="1"/>
  <c r="A335" i="3" s="1"/>
  <c r="A336" i="3" s="1"/>
  <c r="A337" i="3" s="1"/>
  <c r="A338" i="3" s="1"/>
  <c r="A339" i="3" s="1"/>
  <c r="A340" i="3" s="1"/>
  <c r="A341" i="3" s="1"/>
  <c r="A342" i="3" s="1"/>
  <c r="A343" i="3" s="1"/>
  <c r="A344" i="3" s="1"/>
  <c r="A345" i="3" s="1"/>
  <c r="A346" i="3" s="1"/>
  <c r="A347" i="3" s="1"/>
  <c r="A348" i="3" s="1"/>
  <c r="A349" i="3" s="1"/>
  <c r="A350" i="3" s="1"/>
  <c r="A351" i="3" s="1"/>
  <c r="A352" i="3" s="1"/>
  <c r="A353" i="3" s="1"/>
  <c r="A354" i="3" s="1"/>
  <c r="A355" i="3"/>
  <c r="A356" i="3" s="1"/>
  <c r="A357" i="3" s="1"/>
  <c r="A358" i="3" s="1"/>
  <c r="A359" i="3" s="1"/>
  <c r="A360" i="3" s="1"/>
  <c r="A361" i="3" s="1"/>
  <c r="A362" i="3" s="1"/>
  <c r="A363" i="3" s="1"/>
  <c r="A364" i="3" s="1"/>
  <c r="A365" i="3" s="1"/>
  <c r="A366" i="3" s="1"/>
  <c r="A367" i="3" s="1"/>
  <c r="A368" i="3" s="1"/>
  <c r="A369" i="3" s="1"/>
  <c r="A370" i="3" s="1"/>
  <c r="A371" i="3" s="1"/>
  <c r="A372" i="3" s="1"/>
  <c r="A373" i="3" s="1"/>
  <c r="A374" i="3" s="1"/>
  <c r="A375" i="3" s="1"/>
  <c r="A376" i="3" s="1"/>
  <c r="A377" i="3" s="1"/>
  <c r="A378" i="3" s="1"/>
  <c r="A379" i="3" s="1"/>
  <c r="A380" i="3" s="1"/>
  <c r="A381" i="3" s="1"/>
  <c r="A382" i="3"/>
  <c r="A383" i="3" s="1"/>
  <c r="A384" i="3" s="1"/>
  <c r="A385" i="3" s="1"/>
  <c r="A386" i="3" s="1"/>
  <c r="A387" i="3" s="1"/>
  <c r="A388" i="3" s="1"/>
  <c r="A389" i="3" s="1"/>
  <c r="A390" i="3" s="1"/>
  <c r="A391" i="3" s="1"/>
  <c r="A392" i="3" s="1"/>
  <c r="A393" i="3" s="1"/>
  <c r="A394" i="3" s="1"/>
  <c r="A395" i="3" s="1"/>
  <c r="A396" i="3" s="1"/>
  <c r="A397" i="3" s="1"/>
  <c r="A398" i="3" s="1"/>
  <c r="A399" i="3" s="1"/>
  <c r="A400" i="3" s="1"/>
  <c r="A401" i="3" s="1"/>
  <c r="A402" i="3" s="1"/>
  <c r="A403" i="3" s="1"/>
  <c r="A404" i="3" s="1"/>
  <c r="A405" i="3" s="1"/>
  <c r="A406" i="3" s="1"/>
  <c r="A407" i="3" s="1"/>
  <c r="A408" i="3" s="1"/>
  <c r="A409" i="3"/>
  <c r="A410" i="3" s="1"/>
  <c r="A411" i="3" s="1"/>
  <c r="A412" i="3" s="1"/>
  <c r="A413" i="3" s="1"/>
  <c r="A414" i="3" s="1"/>
  <c r="A415" i="3" s="1"/>
  <c r="A416" i="3" s="1"/>
  <c r="A417" i="3" s="1"/>
  <c r="A418" i="3" s="1"/>
  <c r="A419" i="3" s="1"/>
  <c r="A420" i="3" s="1"/>
  <c r="A421" i="3" s="1"/>
  <c r="A422" i="3" s="1"/>
  <c r="A423" i="3" s="1"/>
  <c r="A424" i="3" s="1"/>
  <c r="A425" i="3" s="1"/>
  <c r="A426" i="3" s="1"/>
  <c r="A427" i="3" s="1"/>
  <c r="A428" i="3" s="1"/>
  <c r="A429" i="3" s="1"/>
  <c r="A430" i="3" s="1"/>
  <c r="A431" i="3" s="1"/>
  <c r="A432" i="3" s="1"/>
  <c r="A433" i="3" s="1"/>
  <c r="A434" i="3" s="1"/>
  <c r="A435" i="3" s="1"/>
  <c r="A436" i="3"/>
  <c r="A437" i="3" s="1"/>
  <c r="A438" i="3" s="1"/>
  <c r="A439" i="3" s="1"/>
  <c r="A440" i="3" s="1"/>
  <c r="A441" i="3" s="1"/>
  <c r="A463" i="3"/>
  <c r="A464" i="3" s="1"/>
  <c r="A465" i="3" s="1"/>
  <c r="A466" i="3" s="1"/>
  <c r="A467" i="3" s="1"/>
  <c r="A468" i="3" s="1"/>
  <c r="A469" i="3" s="1"/>
  <c r="A470" i="3" s="1"/>
  <c r="A471" i="3" s="1"/>
  <c r="A472" i="3" s="1"/>
  <c r="A473" i="3" s="1"/>
  <c r="A474" i="3" s="1"/>
  <c r="A475" i="3" s="1"/>
  <c r="A476" i="3" s="1"/>
  <c r="A477" i="3" s="1"/>
  <c r="A478" i="3" s="1"/>
  <c r="A479" i="3" s="1"/>
  <c r="A480" i="3" s="1"/>
  <c r="A481" i="3" s="1"/>
  <c r="A482" i="3" s="1"/>
  <c r="A483" i="3" s="1"/>
  <c r="A484" i="3" s="1"/>
  <c r="A485" i="3" s="1"/>
  <c r="A486" i="3" s="1"/>
  <c r="A487" i="3" s="1"/>
  <c r="A488" i="3" s="1"/>
  <c r="A489" i="3" s="1"/>
  <c r="A490" i="3"/>
  <c r="A491" i="3" s="1"/>
  <c r="A492" i="3" s="1"/>
  <c r="A493" i="3" s="1"/>
  <c r="A494" i="3" s="1"/>
  <c r="A495" i="3" s="1"/>
  <c r="A496" i="3" s="1"/>
  <c r="A497" i="3" s="1"/>
  <c r="A498" i="3" s="1"/>
  <c r="A499" i="3" s="1"/>
  <c r="A500" i="3" s="1"/>
  <c r="A501" i="3" s="1"/>
  <c r="A502" i="3" s="1"/>
  <c r="A503" i="3" s="1"/>
  <c r="A504" i="3" s="1"/>
  <c r="A505" i="3" s="1"/>
  <c r="A506" i="3" s="1"/>
  <c r="A507" i="3" s="1"/>
  <c r="A508" i="3" s="1"/>
  <c r="A509" i="3" s="1"/>
  <c r="A510" i="3" s="1"/>
  <c r="A511" i="3" s="1"/>
  <c r="A512" i="3" s="1"/>
  <c r="A513" i="3" s="1"/>
  <c r="A514" i="3" s="1"/>
  <c r="A515" i="3" s="1"/>
  <c r="A516" i="3" s="1"/>
  <c r="A517" i="3"/>
  <c r="A518" i="3" s="1"/>
  <c r="A519" i="3" s="1"/>
  <c r="A520" i="3" s="1"/>
  <c r="A521" i="3" s="1"/>
  <c r="A522" i="3" s="1"/>
  <c r="A523" i="3" s="1"/>
  <c r="A524" i="3" s="1"/>
  <c r="A525" i="3" s="1"/>
  <c r="A526" i="3" s="1"/>
  <c r="A527" i="3" s="1"/>
  <c r="A528" i="3" s="1"/>
  <c r="A529" i="3" s="1"/>
  <c r="A530" i="3" s="1"/>
  <c r="A531" i="3" s="1"/>
  <c r="A532" i="3" s="1"/>
  <c r="A533" i="3" s="1"/>
  <c r="A534" i="3" s="1"/>
  <c r="A535" i="3" s="1"/>
  <c r="A536" i="3" s="1"/>
  <c r="A537" i="3" s="1"/>
  <c r="A538" i="3" s="1"/>
  <c r="A539" i="3" s="1"/>
  <c r="A540" i="3" s="1"/>
  <c r="A541" i="3" s="1"/>
  <c r="A542" i="3" s="1"/>
  <c r="A543" i="3" s="1"/>
  <c r="A544" i="3"/>
  <c r="A545" i="3" s="1"/>
  <c r="A546" i="3" s="1"/>
  <c r="A547" i="3" s="1"/>
  <c r="A548" i="3" s="1"/>
  <c r="A549" i="3" s="1"/>
  <c r="A550" i="3" s="1"/>
  <c r="A551" i="3" s="1"/>
  <c r="A552" i="3" s="1"/>
  <c r="A553" i="3" s="1"/>
  <c r="A554" i="3" s="1"/>
  <c r="A555" i="3" s="1"/>
  <c r="A556" i="3" s="1"/>
  <c r="A557" i="3" s="1"/>
  <c r="A558" i="3" s="1"/>
  <c r="A559" i="3" s="1"/>
  <c r="A560" i="3" s="1"/>
  <c r="A561" i="3" s="1"/>
  <c r="A562" i="3" s="1"/>
  <c r="A563" i="3" s="1"/>
  <c r="A564" i="3" s="1"/>
  <c r="A565" i="3" s="1"/>
  <c r="A566" i="3" s="1"/>
  <c r="A567" i="3" s="1"/>
  <c r="A568" i="3" s="1"/>
  <c r="A569" i="3" s="1"/>
  <c r="A570" i="3" s="1"/>
  <c r="A571" i="3"/>
  <c r="A572" i="3" s="1"/>
  <c r="A573" i="3" s="1"/>
  <c r="A574" i="3" s="1"/>
  <c r="A575" i="3" s="1"/>
  <c r="A576" i="3" s="1"/>
  <c r="A577" i="3" s="1"/>
  <c r="A578" i="3" s="1"/>
  <c r="A579" i="3" s="1"/>
  <c r="A580" i="3" s="1"/>
  <c r="A581" i="3" s="1"/>
  <c r="A582" i="3" s="1"/>
  <c r="A583" i="3" s="1"/>
  <c r="A584" i="3" s="1"/>
  <c r="A585" i="3" s="1"/>
  <c r="A586" i="3" s="1"/>
  <c r="A587" i="3" s="1"/>
  <c r="A588" i="3" s="1"/>
  <c r="A589" i="3" s="1"/>
  <c r="A590" i="3" s="1"/>
  <c r="A591" i="3" s="1"/>
  <c r="A592" i="3" s="1"/>
  <c r="A593" i="3" s="1"/>
  <c r="A594" i="3" s="1"/>
  <c r="A595" i="3" s="1"/>
  <c r="A596" i="3" s="1"/>
  <c r="A597" i="3" s="1"/>
  <c r="A598" i="3"/>
  <c r="A599" i="3" s="1"/>
  <c r="A600" i="3" s="1"/>
  <c r="A601" i="3" s="1"/>
  <c r="A602" i="3" s="1"/>
  <c r="A603" i="3" s="1"/>
  <c r="A604" i="3" s="1"/>
  <c r="A605" i="3" s="1"/>
  <c r="A606" i="3" s="1"/>
  <c r="A607" i="3" s="1"/>
  <c r="A608" i="3" s="1"/>
  <c r="A609" i="3" s="1"/>
  <c r="A610" i="3" s="1"/>
  <c r="A611" i="3" s="1"/>
  <c r="A612" i="3" s="1"/>
  <c r="A613" i="3" s="1"/>
  <c r="A614" i="3" s="1"/>
  <c r="A615" i="3" s="1"/>
  <c r="A616" i="3" s="1"/>
  <c r="A617" i="3" s="1"/>
  <c r="A618" i="3" s="1"/>
  <c r="A619" i="3" s="1"/>
  <c r="A620" i="3" s="1"/>
  <c r="A621" i="3" s="1"/>
  <c r="A622" i="3" s="1"/>
  <c r="A623" i="3"/>
  <c r="A624" i="3" s="1"/>
  <c r="A625" i="3" s="1"/>
  <c r="A626" i="3" s="1"/>
  <c r="A627" i="3" s="1"/>
  <c r="A628" i="3" s="1"/>
  <c r="A629" i="3"/>
  <c r="A630" i="3" s="1"/>
  <c r="A631" i="3" s="1"/>
  <c r="A632" i="3" s="1"/>
  <c r="A633" i="3" s="1"/>
  <c r="A634" i="3" s="1"/>
  <c r="A635" i="3" s="1"/>
  <c r="A636" i="3" s="1"/>
  <c r="A637" i="3" s="1"/>
  <c r="A638" i="3" s="1"/>
  <c r="A639" i="3" s="1"/>
  <c r="A640" i="3" s="1"/>
  <c r="A641" i="3" s="1"/>
  <c r="A642" i="3" s="1"/>
  <c r="A643" i="3" s="1"/>
  <c r="A644" i="3" s="1"/>
  <c r="A645" i="3" s="1"/>
  <c r="A646" i="3" s="1"/>
  <c r="A647" i="3" s="1"/>
  <c r="A648" i="3" s="1"/>
  <c r="A649" i="3" s="1"/>
  <c r="A650" i="3" s="1"/>
  <c r="A651" i="3" s="1"/>
  <c r="A652" i="3" s="1"/>
  <c r="A653" i="3"/>
  <c r="A654" i="3" s="1"/>
  <c r="A655" i="3" s="1"/>
  <c r="A656" i="3" s="1"/>
  <c r="A657" i="3" s="1"/>
  <c r="A658" i="3" s="1"/>
  <c r="A659" i="3" s="1"/>
  <c r="A660" i="3" s="1"/>
  <c r="A661" i="3" s="1"/>
  <c r="A662" i="3" s="1"/>
  <c r="A663" i="3" s="1"/>
  <c r="A664" i="3" s="1"/>
  <c r="A665" i="3" s="1"/>
  <c r="A666" i="3" s="1"/>
  <c r="A667" i="3" s="1"/>
  <c r="A668" i="3" s="1"/>
  <c r="A669" i="3" s="1"/>
  <c r="A670" i="3" s="1"/>
  <c r="A671" i="3" s="1"/>
  <c r="A672" i="3" s="1"/>
  <c r="A673" i="3" s="1"/>
  <c r="A674" i="3" s="1"/>
  <c r="A675" i="3" s="1"/>
  <c r="A676" i="3" s="1"/>
  <c r="A677" i="3" s="1"/>
  <c r="A678" i="3" s="1"/>
  <c r="A679" i="3" s="1"/>
  <c r="A680" i="3" s="1"/>
  <c r="A681" i="3" s="1"/>
  <c r="A682" i="3" s="1"/>
  <c r="A683" i="3" s="1"/>
  <c r="A684" i="3" s="1"/>
  <c r="A685" i="3" s="1"/>
  <c r="A686" i="3" s="1"/>
  <c r="A687" i="3" s="1"/>
  <c r="A688" i="3" s="1"/>
  <c r="A689" i="3" s="1"/>
  <c r="A690" i="3" s="1"/>
  <c r="A691" i="3" s="1"/>
  <c r="A692" i="3" s="1"/>
  <c r="A693" i="3" s="1"/>
  <c r="A694" i="3" s="1"/>
  <c r="A695" i="3" s="1"/>
  <c r="A696" i="3" s="1"/>
  <c r="A697" i="3" s="1"/>
  <c r="A698" i="3" s="1"/>
  <c r="A699" i="3" s="1"/>
  <c r="A700" i="3" s="1"/>
  <c r="A701" i="3" s="1"/>
  <c r="A702" i="3" s="1"/>
  <c r="A703" i="3" s="1"/>
  <c r="A704" i="3" s="1"/>
  <c r="A705" i="3" s="1"/>
  <c r="A706" i="3" s="1"/>
  <c r="A707" i="3" s="1"/>
  <c r="A708" i="3" s="1"/>
  <c r="A709" i="3" s="1"/>
  <c r="A710" i="3" s="1"/>
  <c r="A711" i="3" s="1"/>
  <c r="A712" i="3" s="1"/>
  <c r="A713" i="3" s="1"/>
  <c r="A714" i="3" s="1"/>
  <c r="A715" i="3" s="1"/>
  <c r="A716" i="3" s="1"/>
  <c r="A717" i="3" s="1"/>
  <c r="A718" i="3" s="1"/>
  <c r="A719" i="3" s="1"/>
  <c r="A720" i="3" s="1"/>
  <c r="A721" i="3" s="1"/>
  <c r="A722" i="3" s="1"/>
  <c r="A723" i="3" s="1"/>
  <c r="A724" i="3" s="1"/>
  <c r="A725" i="3" s="1"/>
  <c r="A726" i="3" s="1"/>
  <c r="A727" i="3" s="1"/>
  <c r="A728" i="3" s="1"/>
  <c r="A729" i="3" s="1"/>
  <c r="A730" i="3" s="1"/>
  <c r="A731" i="3" s="1"/>
  <c r="A732" i="3" s="1"/>
  <c r="A733" i="3" s="1"/>
  <c r="A734" i="3" s="1"/>
  <c r="A735" i="3" s="1"/>
  <c r="A736" i="3" s="1"/>
  <c r="A737" i="3" s="1"/>
  <c r="A738" i="3" s="1"/>
  <c r="A739" i="3" s="1"/>
  <c r="A740" i="3" s="1"/>
  <c r="A741" i="3" s="1"/>
  <c r="A742" i="3" s="1"/>
  <c r="A743" i="3" s="1"/>
  <c r="A744" i="3" s="1"/>
  <c r="A745" i="3" s="1"/>
  <c r="A746" i="3" s="1"/>
  <c r="A747" i="3" s="1"/>
  <c r="A748" i="3" s="1"/>
  <c r="A749" i="3" s="1"/>
  <c r="A750" i="3" s="1"/>
  <c r="A751" i="3" s="1"/>
  <c r="A752" i="3" s="1"/>
  <c r="A753" i="3" s="1"/>
  <c r="A754" i="3" s="1"/>
  <c r="A755" i="3" s="1"/>
  <c r="A756" i="3" s="1"/>
  <c r="A757" i="3" s="1"/>
  <c r="A758" i="3" s="1"/>
  <c r="A759" i="3" s="1"/>
  <c r="A760" i="3" s="1"/>
  <c r="A761" i="3" s="1"/>
  <c r="A762" i="3" s="1"/>
  <c r="A763" i="3" s="1"/>
  <c r="A764" i="3" s="1"/>
  <c r="A765" i="3" s="1"/>
  <c r="A766" i="3" s="1"/>
  <c r="A767" i="3" s="1"/>
  <c r="A768" i="3" s="1"/>
  <c r="A769" i="3" s="1"/>
  <c r="A770" i="3" s="1"/>
  <c r="A771" i="3" s="1"/>
  <c r="A772" i="3" s="1"/>
  <c r="A773" i="3" s="1"/>
  <c r="A774" i="3" s="1"/>
  <c r="A775" i="3" s="1"/>
  <c r="A776" i="3" s="1"/>
  <c r="A777" i="3" s="1"/>
  <c r="A778" i="3" s="1"/>
  <c r="A779" i="3" s="1"/>
  <c r="A780" i="3" s="1"/>
  <c r="A781" i="3" s="1"/>
  <c r="A782" i="3" s="1"/>
  <c r="A783" i="3" s="1"/>
  <c r="A784" i="3" s="1"/>
  <c r="A785" i="3" s="1"/>
  <c r="A786" i="3" s="1"/>
  <c r="A787" i="3" s="1"/>
  <c r="A788" i="3" s="1"/>
  <c r="A789" i="3" s="1"/>
  <c r="A790" i="3" s="1"/>
  <c r="A791" i="3" s="1"/>
  <c r="A792" i="3" s="1"/>
  <c r="A793" i="3" s="1"/>
  <c r="A794" i="3" s="1"/>
  <c r="A795" i="3" s="1"/>
  <c r="A796" i="3" s="1"/>
  <c r="A797" i="3" s="1"/>
  <c r="A798" i="3" s="1"/>
  <c r="A799" i="3" s="1"/>
  <c r="A800" i="3" s="1"/>
  <c r="A801" i="3" s="1"/>
  <c r="A802" i="3" s="1"/>
  <c r="A803" i="3" s="1"/>
  <c r="A804" i="3" s="1"/>
  <c r="A805" i="3" s="1"/>
  <c r="A806" i="3" s="1"/>
  <c r="A807" i="3" s="1"/>
  <c r="A808" i="3" s="1"/>
  <c r="A809" i="3" s="1"/>
  <c r="A810" i="3" s="1"/>
  <c r="A811" i="3" s="1"/>
  <c r="A812" i="3" s="1"/>
  <c r="A813" i="3" s="1"/>
  <c r="A814" i="3" s="1"/>
  <c r="A815" i="3" s="1"/>
  <c r="A816" i="3" s="1"/>
  <c r="A817" i="3" s="1"/>
  <c r="A818" i="3" s="1"/>
  <c r="A819" i="3" s="1"/>
  <c r="A820" i="3" s="1"/>
  <c r="A821" i="3" s="1"/>
  <c r="A822" i="3" s="1"/>
  <c r="A823" i="3" s="1"/>
  <c r="A824" i="3" s="1"/>
  <c r="A825" i="3" s="1"/>
  <c r="A826" i="3" s="1"/>
  <c r="A827" i="3" s="1"/>
  <c r="A828" i="3" s="1"/>
  <c r="A829" i="3" s="1"/>
  <c r="A830" i="3" s="1"/>
  <c r="A831" i="3" s="1"/>
  <c r="A832" i="3" s="1"/>
  <c r="A833" i="3" s="1"/>
  <c r="A834" i="3" s="1"/>
  <c r="A835" i="3" s="1"/>
  <c r="A836" i="3" s="1"/>
  <c r="A837" i="3" s="1"/>
  <c r="A838" i="3" s="1"/>
  <c r="A839" i="3" s="1"/>
  <c r="A840" i="3" s="1"/>
  <c r="A841" i="3" s="1"/>
  <c r="A842" i="3" s="1"/>
  <c r="A843" i="3" s="1"/>
  <c r="A844" i="3" s="1"/>
  <c r="A845" i="3" s="1"/>
  <c r="A846" i="3" s="1"/>
  <c r="A847" i="3" s="1"/>
  <c r="A848" i="3" s="1"/>
  <c r="A849" i="3" s="1"/>
  <c r="A850" i="3" s="1"/>
  <c r="A851" i="3" s="1"/>
  <c r="A852" i="3" s="1"/>
  <c r="A853" i="3" s="1"/>
  <c r="A854" i="3" s="1"/>
  <c r="A855" i="3" s="1"/>
  <c r="A856" i="3" s="1"/>
  <c r="A857" i="3" s="1"/>
  <c r="A858" i="3" s="1"/>
  <c r="A859" i="3" s="1"/>
  <c r="A860" i="3" s="1"/>
  <c r="A861" i="3" s="1"/>
  <c r="A862" i="3" s="1"/>
  <c r="A863" i="3" s="1"/>
  <c r="A864" i="3" s="1"/>
  <c r="A865" i="3" s="1"/>
  <c r="A866" i="3" s="1"/>
  <c r="A867" i="3" s="1"/>
  <c r="A868" i="3" s="1"/>
  <c r="A869" i="3" s="1"/>
  <c r="A870" i="3" s="1"/>
  <c r="A871" i="3" s="1"/>
  <c r="A872" i="3" s="1"/>
  <c r="A873" i="3" s="1"/>
  <c r="A874" i="3" s="1"/>
  <c r="A875" i="3" s="1"/>
  <c r="A876" i="3" s="1"/>
  <c r="A877" i="3" s="1"/>
  <c r="A878" i="3" s="1"/>
  <c r="A879" i="3" s="1"/>
  <c r="A880" i="3" s="1"/>
  <c r="A881" i="3" s="1"/>
  <c r="A882" i="3" s="1"/>
  <c r="A883" i="3" s="1"/>
  <c r="A884" i="3" s="1"/>
  <c r="A885" i="3" s="1"/>
  <c r="A886" i="3" s="1"/>
  <c r="A887" i="3" s="1"/>
  <c r="A888" i="3" s="1"/>
  <c r="A889" i="3" s="1"/>
  <c r="A890" i="3" s="1"/>
  <c r="A891" i="3" s="1"/>
  <c r="A892" i="3" s="1"/>
  <c r="A893" i="3" s="1"/>
  <c r="A894" i="3" s="1"/>
  <c r="A895" i="3" s="1"/>
  <c r="A896" i="3" s="1"/>
  <c r="A897" i="3" s="1"/>
  <c r="A898" i="3" s="1"/>
  <c r="A899" i="3" s="1"/>
  <c r="A900" i="3" s="1"/>
  <c r="A901" i="3" s="1"/>
  <c r="A902" i="3" s="1"/>
  <c r="A903" i="3" s="1"/>
  <c r="A904" i="3" s="1"/>
  <c r="A905" i="3" s="1"/>
  <c r="A906" i="3" s="1"/>
  <c r="A907" i="3" s="1"/>
  <c r="A908" i="3" s="1"/>
  <c r="A909" i="3" s="1"/>
  <c r="A910" i="3" s="1"/>
  <c r="A911" i="3" s="1"/>
  <c r="A912" i="3" s="1"/>
  <c r="A913" i="3" s="1"/>
  <c r="A914" i="3" s="1"/>
  <c r="A915" i="3" s="1"/>
  <c r="A916" i="3" s="1"/>
  <c r="A917" i="3" s="1"/>
  <c r="A918" i="3" s="1"/>
  <c r="A919" i="3" s="1"/>
  <c r="A920" i="3" s="1"/>
  <c r="A921" i="3" s="1"/>
  <c r="A922" i="3" s="1"/>
  <c r="A923" i="3" s="1"/>
  <c r="A924" i="3" s="1"/>
  <c r="A925" i="3" s="1"/>
  <c r="A926" i="3" s="1"/>
  <c r="A927" i="3" s="1"/>
  <c r="A928" i="3" s="1"/>
  <c r="A929" i="3" s="1"/>
  <c r="A930" i="3" s="1"/>
  <c r="A931" i="3" s="1"/>
  <c r="A932" i="3" s="1"/>
  <c r="A933" i="3" s="1"/>
  <c r="A934" i="3" s="1"/>
  <c r="A935" i="3" s="1"/>
  <c r="A936" i="3" s="1"/>
  <c r="A937" i="3" s="1"/>
  <c r="A938" i="3" s="1"/>
  <c r="A939" i="3" s="1"/>
  <c r="A940" i="3" s="1"/>
  <c r="A941" i="3" s="1"/>
  <c r="A942" i="3" s="1"/>
  <c r="A943" i="3" s="1"/>
  <c r="A944" i="3" s="1"/>
  <c r="A945" i="3" s="1"/>
  <c r="A946" i="3" s="1"/>
  <c r="A947" i="3" s="1"/>
  <c r="A948" i="3" s="1"/>
  <c r="A949" i="3" s="1"/>
  <c r="A950" i="3" s="1"/>
  <c r="A951" i="3" s="1"/>
  <c r="A952" i="3" s="1"/>
  <c r="A953" i="3" s="1"/>
  <c r="A954" i="3" s="1"/>
  <c r="A955" i="3" s="1"/>
  <c r="A956" i="3" s="1"/>
  <c r="A957" i="3" s="1"/>
  <c r="A958" i="3" s="1"/>
  <c r="A959" i="3" s="1"/>
  <c r="A960" i="3" s="1"/>
  <c r="A961" i="3" s="1"/>
  <c r="A962" i="3" s="1"/>
  <c r="A963" i="3" s="1"/>
  <c r="A964" i="3" s="1"/>
  <c r="A965" i="3" s="1"/>
  <c r="A966" i="3" s="1"/>
  <c r="A967" i="3" s="1"/>
  <c r="A968" i="3" s="1"/>
  <c r="A969" i="3" s="1"/>
  <c r="A970" i="3" s="1"/>
  <c r="A971" i="3" s="1"/>
  <c r="A972" i="3" s="1"/>
  <c r="A973" i="3" s="1"/>
  <c r="A974" i="3" s="1"/>
  <c r="A975" i="3" s="1"/>
  <c r="A976" i="3" s="1"/>
  <c r="A977" i="3" s="1"/>
  <c r="A978" i="3" s="1"/>
  <c r="A979" i="3" s="1"/>
  <c r="A980" i="3" s="1"/>
  <c r="A981" i="3" s="1"/>
  <c r="A982" i="3" s="1"/>
  <c r="A983" i="3" s="1"/>
  <c r="A984" i="3" s="1"/>
  <c r="A985" i="3" s="1"/>
  <c r="A986" i="3" s="1"/>
  <c r="A987" i="3" s="1"/>
  <c r="A988" i="3" s="1"/>
  <c r="A989" i="3" s="1"/>
  <c r="A990" i="3" s="1"/>
  <c r="A991" i="3" s="1"/>
  <c r="A992" i="3" s="1"/>
  <c r="A993" i="3" s="1"/>
  <c r="A994" i="3" s="1"/>
  <c r="A995" i="3" s="1"/>
  <c r="A996" i="3" s="1"/>
  <c r="A997" i="3" s="1"/>
  <c r="A998" i="3" s="1"/>
  <c r="A999" i="3" s="1"/>
  <c r="A1000" i="3" s="1"/>
  <c r="A1001" i="3" s="1"/>
  <c r="A1002" i="3" s="1"/>
  <c r="A1003" i="3" s="1"/>
  <c r="A1004" i="3" s="1"/>
  <c r="A1005" i="3" s="1"/>
  <c r="A1006" i="3" s="1"/>
  <c r="A1007" i="3" s="1"/>
  <c r="A1008" i="3" s="1"/>
  <c r="A1009" i="3" s="1"/>
  <c r="A1010" i="3" s="1"/>
  <c r="A1011" i="3" s="1"/>
  <c r="A1012" i="3" s="1"/>
  <c r="A1013" i="3" s="1"/>
  <c r="A1014" i="3" s="1"/>
  <c r="A1015" i="3" s="1"/>
  <c r="A1016" i="3" s="1"/>
  <c r="A1017" i="3" s="1"/>
  <c r="A1018" i="3" s="1"/>
  <c r="A1019" i="3" s="1"/>
  <c r="A1020" i="3" s="1"/>
  <c r="A1021" i="3" s="1"/>
  <c r="A1022" i="3" s="1"/>
  <c r="A1023" i="3" s="1"/>
  <c r="A1024" i="3" s="1"/>
  <c r="A1025" i="3" s="1"/>
  <c r="A1026" i="3" s="1"/>
  <c r="A1027" i="3" s="1"/>
  <c r="A1028" i="3" s="1"/>
  <c r="A1029" i="3" s="1"/>
  <c r="A1030" i="3" s="1"/>
  <c r="A1031" i="3" s="1"/>
  <c r="A1032" i="3" s="1"/>
  <c r="A1033" i="3" s="1"/>
  <c r="A1034" i="3" s="1"/>
  <c r="A1035" i="3" s="1"/>
  <c r="A1036" i="3" s="1"/>
  <c r="A1037" i="3" s="1"/>
  <c r="A1038" i="3" s="1"/>
  <c r="A1039" i="3" s="1"/>
  <c r="A1040" i="3" s="1"/>
  <c r="A1041" i="3" s="1"/>
  <c r="A1042" i="3" s="1"/>
  <c r="A1043" i="3" s="1"/>
  <c r="A1044" i="3" s="1"/>
  <c r="A1045" i="3" s="1"/>
  <c r="A1046" i="3" s="1"/>
  <c r="A1047" i="3" s="1"/>
  <c r="A1048" i="3" s="1"/>
  <c r="A1049" i="3" s="1"/>
  <c r="A1050" i="3" s="1"/>
  <c r="A1051" i="3" s="1"/>
  <c r="A1052" i="3" s="1"/>
  <c r="A1053" i="3" s="1"/>
  <c r="A1054" i="3" s="1"/>
  <c r="A1055" i="3" s="1"/>
  <c r="A1056" i="3" s="1"/>
  <c r="A1057" i="3" s="1"/>
  <c r="A1058" i="3" s="1"/>
  <c r="A1059" i="3" s="1"/>
  <c r="A1060" i="3" s="1"/>
  <c r="A1061" i="3" s="1"/>
  <c r="A1062" i="3" s="1"/>
  <c r="A1063" i="3" s="1"/>
  <c r="A1064" i="3" s="1"/>
  <c r="A1065" i="3" s="1"/>
  <c r="A1066" i="3" s="1"/>
  <c r="A1067" i="3" s="1"/>
  <c r="A1068" i="3" s="1"/>
  <c r="A1069" i="3" s="1"/>
  <c r="A1070" i="3" s="1"/>
  <c r="A1071" i="3" s="1"/>
  <c r="A1072" i="3" s="1"/>
  <c r="A1073" i="3" s="1"/>
  <c r="A1074" i="3" s="1"/>
  <c r="A1075" i="3" s="1"/>
  <c r="A1076" i="3" s="1"/>
  <c r="A1077" i="3" s="1"/>
  <c r="A1078" i="3" s="1"/>
  <c r="A1079" i="3" s="1"/>
  <c r="A1080" i="3" s="1"/>
  <c r="A1081" i="3" s="1"/>
  <c r="A1082" i="3" s="1"/>
  <c r="A1083" i="3" s="1"/>
  <c r="A1084" i="3" s="1"/>
  <c r="A1085" i="3" s="1"/>
  <c r="A1086" i="3" s="1"/>
  <c r="A1087" i="3" s="1"/>
  <c r="A1088" i="3" s="1"/>
  <c r="A1089" i="3" s="1"/>
  <c r="A1090" i="3" s="1"/>
  <c r="A1091" i="3" s="1"/>
  <c r="A1092" i="3" s="1"/>
  <c r="A1093" i="3" s="1"/>
  <c r="A1094" i="3" s="1"/>
  <c r="A1095" i="3" s="1"/>
  <c r="A1096" i="3" s="1"/>
  <c r="A1097" i="3" s="1"/>
  <c r="A1098" i="3" s="1"/>
  <c r="A1099" i="3" s="1"/>
  <c r="A1100" i="3" s="1"/>
  <c r="A1101" i="3" s="1"/>
  <c r="A1102" i="3" s="1"/>
  <c r="A1103" i="3" s="1"/>
  <c r="A1104" i="3" s="1"/>
  <c r="A1105" i="3" s="1"/>
  <c r="A1106" i="3" s="1"/>
  <c r="A1107" i="3" s="1"/>
  <c r="A1108" i="3" s="1"/>
  <c r="A1109" i="3" s="1"/>
  <c r="A1110" i="3" s="1"/>
  <c r="A1111" i="3" s="1"/>
  <c r="A1112" i="3" s="1"/>
  <c r="A1113" i="3" s="1"/>
  <c r="A1114" i="3" s="1"/>
  <c r="A1115" i="3" s="1"/>
  <c r="A1116" i="3" s="1"/>
  <c r="A1117" i="3" s="1"/>
  <c r="A1118" i="3" s="1"/>
  <c r="A1119" i="3" s="1"/>
  <c r="A1120" i="3" s="1"/>
  <c r="A1121" i="3" s="1"/>
  <c r="A1122" i="3" s="1"/>
  <c r="A1123" i="3" s="1"/>
  <c r="A1124" i="3" s="1"/>
  <c r="A1125" i="3" s="1"/>
  <c r="A1126" i="3" s="1"/>
  <c r="A1127" i="3" s="1"/>
  <c r="A1128" i="3" s="1"/>
  <c r="A1129" i="3" s="1"/>
  <c r="A1130" i="3" s="1"/>
  <c r="A1131" i="3" s="1"/>
  <c r="A1132" i="3" s="1"/>
  <c r="A1133" i="3" s="1"/>
  <c r="A1134" i="3" s="1"/>
  <c r="A1135" i="3" s="1"/>
  <c r="A1136" i="3" s="1"/>
  <c r="A1137" i="3" s="1"/>
  <c r="A1138" i="3" s="1"/>
  <c r="A1139" i="3" s="1"/>
  <c r="A1140" i="3" s="1"/>
  <c r="A1141" i="3" s="1"/>
  <c r="A1142" i="3" s="1"/>
  <c r="A1143" i="3" s="1"/>
  <c r="A1144" i="3" s="1"/>
  <c r="A1145" i="3" s="1"/>
  <c r="A1146" i="3" s="1"/>
  <c r="A1147" i="3" s="1"/>
  <c r="A1148" i="3" s="1"/>
  <c r="A1149" i="3" s="1"/>
  <c r="A1150" i="3" s="1"/>
  <c r="A1151" i="3" s="1"/>
  <c r="A1152" i="3" s="1"/>
  <c r="A1153" i="3" s="1"/>
  <c r="A1154" i="3" s="1"/>
  <c r="A1155" i="3" s="1"/>
  <c r="A1156" i="3" s="1"/>
  <c r="A1157" i="3" s="1"/>
  <c r="A1158" i="3" s="1"/>
  <c r="A1159" i="3" s="1"/>
  <c r="A1160" i="3" s="1"/>
  <c r="A1161" i="3" s="1"/>
  <c r="A1162" i="3" s="1"/>
  <c r="A1163" i="3" s="1"/>
  <c r="A1164" i="3" s="1"/>
  <c r="A1165" i="3" s="1"/>
  <c r="A1166" i="3" s="1"/>
  <c r="A1167" i="3" s="1"/>
  <c r="A1168" i="3" s="1"/>
  <c r="A1169" i="3" s="1"/>
  <c r="A1170" i="3" s="1"/>
  <c r="A1171" i="3" s="1"/>
  <c r="A1172" i="3" s="1"/>
  <c r="A1173" i="3" s="1"/>
  <c r="A1174" i="3" s="1"/>
  <c r="A1175" i="3" s="1"/>
  <c r="A1176" i="3" s="1"/>
  <c r="A1177" i="3" s="1"/>
  <c r="A1178" i="3" s="1"/>
  <c r="A1179" i="3" s="1"/>
  <c r="A1180" i="3" s="1"/>
  <c r="A1181" i="3" s="1"/>
  <c r="A1182" i="3" s="1"/>
  <c r="A1183" i="3" s="1"/>
  <c r="A1184" i="3" s="1"/>
  <c r="A1185" i="3" s="1"/>
  <c r="A1186" i="3" s="1"/>
  <c r="A1187" i="3" s="1"/>
  <c r="A1188" i="3" s="1"/>
  <c r="A1189" i="3" s="1"/>
  <c r="A1190" i="3" s="1"/>
  <c r="A1191" i="3" s="1"/>
  <c r="A1192" i="3" s="1"/>
  <c r="A1193" i="3" s="1"/>
  <c r="A1194" i="3" s="1"/>
  <c r="A1195" i="3" s="1"/>
  <c r="A1196" i="3" s="1"/>
  <c r="A1197" i="3" s="1"/>
  <c r="A1198" i="3" s="1"/>
  <c r="A1199" i="3" s="1"/>
  <c r="A1200" i="3" s="1"/>
  <c r="A1201" i="3" s="1"/>
  <c r="A1202" i="3" s="1"/>
  <c r="A1203" i="3" s="1"/>
  <c r="A1204" i="3" s="1"/>
  <c r="A1205" i="3" s="1"/>
  <c r="A1206" i="3" s="1"/>
  <c r="A1207" i="3" s="1"/>
  <c r="A1208" i="3" s="1"/>
  <c r="A1209" i="3" s="1"/>
  <c r="A1210" i="3" s="1"/>
  <c r="A1211" i="3" s="1"/>
  <c r="A1212" i="3" s="1"/>
  <c r="A1213" i="3" s="1"/>
  <c r="A1214" i="3" s="1"/>
  <c r="A1215" i="3" s="1"/>
  <c r="A1216" i="3" s="1"/>
  <c r="A1217" i="3" s="1"/>
  <c r="A1218" i="3" s="1"/>
  <c r="A1219" i="3" s="1"/>
  <c r="A1220" i="3" s="1"/>
  <c r="A1221" i="3" s="1"/>
  <c r="A1222" i="3" s="1"/>
  <c r="A1223" i="3" s="1"/>
  <c r="A1224" i="3" s="1"/>
  <c r="A1225" i="3" s="1"/>
  <c r="A1226" i="3" s="1"/>
  <c r="A1227" i="3" s="1"/>
  <c r="A1228" i="3" s="1"/>
  <c r="A1229" i="3" s="1"/>
  <c r="A1230" i="3" s="1"/>
  <c r="A1231" i="3" s="1"/>
  <c r="A1232" i="3" s="1"/>
  <c r="A1233" i="3" s="1"/>
  <c r="A1234" i="3" s="1"/>
  <c r="A1235" i="3" s="1"/>
  <c r="A1236" i="3" s="1"/>
  <c r="A1237" i="3" s="1"/>
  <c r="A1238" i="3" s="1"/>
  <c r="A1239" i="3" s="1"/>
  <c r="A1240" i="3" s="1"/>
  <c r="A1241" i="3" s="1"/>
  <c r="A1242" i="3" s="1"/>
  <c r="A1243" i="3" s="1"/>
  <c r="A1244" i="3" s="1"/>
  <c r="A1245" i="3" s="1"/>
  <c r="A1246" i="3" s="1"/>
  <c r="A1247" i="3" s="1"/>
  <c r="A1248" i="3" s="1"/>
  <c r="A1249" i="3" s="1"/>
  <c r="A1250" i="3" s="1"/>
  <c r="A1251" i="3" s="1"/>
  <c r="A1252" i="3" s="1"/>
  <c r="A1253" i="3" s="1"/>
  <c r="A1254" i="3" s="1"/>
  <c r="A1255" i="3" s="1"/>
  <c r="A1256" i="3" s="1"/>
  <c r="A1257" i="3" s="1"/>
  <c r="A1258" i="3" s="1"/>
  <c r="A1259" i="3" s="1"/>
  <c r="A1260" i="3" s="1"/>
  <c r="A1261" i="3" s="1"/>
  <c r="A1262" i="3" s="1"/>
  <c r="A1263" i="3" s="1"/>
  <c r="A1264" i="3" s="1"/>
  <c r="A1265" i="3" s="1"/>
  <c r="A1266" i="3" s="1"/>
  <c r="A1267" i="3" s="1"/>
  <c r="A1268" i="3" s="1"/>
  <c r="A1269" i="3" s="1"/>
  <c r="A1270" i="3" s="1"/>
  <c r="A1271" i="3" s="1"/>
  <c r="A1272" i="3" s="1"/>
  <c r="A1273" i="3" s="1"/>
  <c r="A1274" i="3" s="1"/>
  <c r="A1275" i="3" s="1"/>
  <c r="A1276" i="3" s="1"/>
  <c r="A1277" i="3" s="1"/>
  <c r="A1278" i="3" s="1"/>
  <c r="A1279" i="3" s="1"/>
  <c r="A1280" i="3" s="1"/>
  <c r="A1281" i="3" s="1"/>
  <c r="A1282" i="3" s="1"/>
  <c r="A1283" i="3" s="1"/>
  <c r="A1284" i="3" s="1"/>
  <c r="A1285" i="3" s="1"/>
  <c r="A1286" i="3" s="1"/>
  <c r="A1287" i="3" s="1"/>
  <c r="A1288" i="3" s="1"/>
  <c r="A1289" i="3" s="1"/>
  <c r="A1290" i="3" s="1"/>
  <c r="A1291" i="3" s="1"/>
  <c r="A1292" i="3" s="1"/>
  <c r="A1293" i="3" s="1"/>
  <c r="A1294" i="3" s="1"/>
  <c r="A1295" i="3" s="1"/>
  <c r="A1296" i="3" s="1"/>
  <c r="A1297" i="3" s="1"/>
  <c r="A1298" i="3" s="1"/>
  <c r="A1299" i="3" s="1"/>
  <c r="A1300" i="3" s="1"/>
  <c r="A1301" i="3" s="1"/>
  <c r="A1302" i="3" s="1"/>
  <c r="A1303" i="3" s="1"/>
  <c r="A1304" i="3" s="1"/>
  <c r="A1305" i="3" s="1"/>
  <c r="A1306" i="3" s="1"/>
  <c r="A1307" i="3" s="1"/>
  <c r="A1308" i="3" s="1"/>
  <c r="A1309" i="3" s="1"/>
  <c r="A1310" i="3" s="1"/>
  <c r="A1311" i="3" s="1"/>
  <c r="A1312" i="3" s="1"/>
  <c r="A1313" i="3" s="1"/>
  <c r="A1314" i="3" s="1"/>
  <c r="A1315" i="3" s="1"/>
  <c r="A1316" i="3" s="1"/>
  <c r="A1317" i="3" s="1"/>
  <c r="A1318" i="3" s="1"/>
  <c r="A1319" i="3" s="1"/>
  <c r="A1320" i="3" s="1"/>
  <c r="A1321" i="3" s="1"/>
  <c r="A1322" i="3" s="1"/>
  <c r="A1323" i="3" s="1"/>
  <c r="A1324" i="3" s="1"/>
  <c r="A1325" i="3" s="1"/>
  <c r="A1326" i="3" s="1"/>
  <c r="A1327" i="3" s="1"/>
  <c r="A1328" i="3" s="1"/>
  <c r="A1329" i="3" s="1"/>
  <c r="A1330" i="3" s="1"/>
  <c r="A1331" i="3" s="1"/>
  <c r="A1332" i="3" s="1"/>
  <c r="A1333" i="3" s="1"/>
  <c r="A1334" i="3" s="1"/>
  <c r="A1335" i="3" s="1"/>
  <c r="A1336" i="3" s="1"/>
  <c r="A1337" i="3" s="1"/>
  <c r="A1338" i="3" s="1"/>
  <c r="A1339" i="3" s="1"/>
  <c r="A1340" i="3" s="1"/>
  <c r="A1341" i="3" s="1"/>
  <c r="A1342" i="3" s="1"/>
  <c r="A1343" i="3" s="1"/>
  <c r="A1344" i="3" s="1"/>
  <c r="A1345" i="3" s="1"/>
  <c r="A1346" i="3" s="1"/>
  <c r="A1347" i="3" s="1"/>
  <c r="A1348" i="3" s="1"/>
  <c r="A1349" i="3" s="1"/>
  <c r="A1350" i="3" s="1"/>
  <c r="A1351" i="3" s="1"/>
  <c r="A1352" i="3" s="1"/>
  <c r="A1353" i="3" s="1"/>
  <c r="A1354" i="3" s="1"/>
  <c r="A1355" i="3" s="1"/>
  <c r="A1356" i="3" s="1"/>
  <c r="A1357" i="3" s="1"/>
  <c r="A1358" i="3" s="1"/>
  <c r="A1359" i="3" s="1"/>
  <c r="A1360" i="3" s="1"/>
  <c r="A1361" i="3" s="1"/>
  <c r="A1362" i="3" s="1"/>
  <c r="A1363" i="3" s="1"/>
  <c r="A1364" i="3" s="1"/>
  <c r="A1365" i="3" s="1"/>
  <c r="A1366" i="3" s="1"/>
  <c r="A1367" i="3" s="1"/>
  <c r="A1368" i="3" s="1"/>
  <c r="A1369" i="3" s="1"/>
  <c r="A1370" i="3" s="1"/>
  <c r="A1371" i="3" s="1"/>
  <c r="A1372" i="3" s="1"/>
  <c r="A1373" i="3" s="1"/>
  <c r="A1374" i="3" s="1"/>
  <c r="A1375" i="3" s="1"/>
  <c r="A1376" i="3" s="1"/>
  <c r="A1377" i="3" s="1"/>
  <c r="A1378" i="3" s="1"/>
  <c r="A1379" i="3" s="1"/>
  <c r="A1380" i="3" s="1"/>
  <c r="A1381" i="3" s="1"/>
  <c r="A1382" i="3" s="1"/>
  <c r="A1383" i="3" s="1"/>
  <c r="A1384" i="3" s="1"/>
  <c r="A1385" i="3" s="1"/>
  <c r="A1386" i="3" s="1"/>
  <c r="A1387" i="3" s="1"/>
  <c r="A1388" i="3" s="1"/>
  <c r="A1389" i="3" s="1"/>
  <c r="A1390" i="3" s="1"/>
  <c r="A1391" i="3" s="1"/>
  <c r="A1392" i="3" s="1"/>
  <c r="A1393" i="3" s="1"/>
  <c r="A1394" i="3" s="1"/>
  <c r="A1395" i="3" s="1"/>
  <c r="A1396" i="3" s="1"/>
  <c r="A1397" i="3" s="1"/>
  <c r="A1398" i="3" s="1"/>
  <c r="A1399" i="3" s="1"/>
  <c r="A1400" i="3" s="1"/>
  <c r="A1401" i="3" s="1"/>
  <c r="A1402" i="3" s="1"/>
  <c r="A1403" i="3" s="1"/>
  <c r="A1404" i="3" s="1"/>
  <c r="A1405" i="3" s="1"/>
  <c r="A1406" i="3" s="1"/>
  <c r="A1407" i="3" s="1"/>
  <c r="A1408" i="3" s="1"/>
  <c r="A1409" i="3" s="1"/>
  <c r="A1410" i="3" s="1"/>
  <c r="A1411" i="3" s="1"/>
  <c r="A1412" i="3" s="1"/>
  <c r="A1413" i="3" s="1"/>
  <c r="A1414" i="3" s="1"/>
  <c r="A1415" i="3" s="1"/>
  <c r="A1416" i="3" s="1"/>
  <c r="A1417" i="3" s="1"/>
  <c r="A1418" i="3" s="1"/>
  <c r="A1419" i="3" s="1"/>
  <c r="A1420" i="3" s="1"/>
  <c r="A1421" i="3" s="1"/>
  <c r="A1422" i="3" s="1"/>
  <c r="A1423" i="3" s="1"/>
  <c r="A1424" i="3" s="1"/>
  <c r="A1425" i="3" s="1"/>
  <c r="A1426" i="3" s="1"/>
  <c r="A1427" i="3" s="1"/>
  <c r="A1428" i="3" s="1"/>
  <c r="A1429" i="3" s="1"/>
  <c r="A1430" i="3" s="1"/>
  <c r="A1431" i="3" s="1"/>
  <c r="A1432" i="3" s="1"/>
  <c r="A1433" i="3" s="1"/>
  <c r="A1434" i="3" s="1"/>
  <c r="A1435" i="3" s="1"/>
  <c r="A1436" i="3" s="1"/>
  <c r="A1437" i="3" s="1"/>
  <c r="A1438" i="3" s="1"/>
  <c r="A1439" i="3" s="1"/>
  <c r="A1440" i="3" s="1"/>
  <c r="A1441" i="3" s="1"/>
  <c r="A1442" i="3" s="1"/>
  <c r="A1443" i="3" s="1"/>
  <c r="A1444" i="3" s="1"/>
  <c r="A1445" i="3" s="1"/>
  <c r="A1446" i="3" s="1"/>
  <c r="A1447" i="3" s="1"/>
  <c r="A1448" i="3" s="1"/>
  <c r="A1449" i="3" s="1"/>
  <c r="A1450" i="3" s="1"/>
  <c r="A1451" i="3" s="1"/>
  <c r="A1452" i="3" s="1"/>
  <c r="A1453" i="3" s="1"/>
  <c r="A1454" i="3" s="1"/>
  <c r="A1455" i="3" s="1"/>
  <c r="A1456" i="3" s="1"/>
  <c r="A1457" i="3" s="1"/>
  <c r="A1458" i="3" s="1"/>
  <c r="A1459" i="3" s="1"/>
  <c r="A1460" i="3" s="1"/>
  <c r="A1461" i="3" s="1"/>
  <c r="A1462" i="3" s="1"/>
  <c r="A1463" i="3" s="1"/>
  <c r="A1464" i="3" s="1"/>
  <c r="A1465" i="3" s="1"/>
  <c r="A1466" i="3" s="1"/>
  <c r="A1467" i="3" s="1"/>
  <c r="A1468" i="3" s="1"/>
  <c r="A1469" i="3" s="1"/>
  <c r="A1470" i="3" s="1"/>
  <c r="A1471" i="3" s="1"/>
  <c r="A1472" i="3" s="1"/>
  <c r="A1473" i="3" s="1"/>
  <c r="A1474" i="3" s="1"/>
  <c r="A1475" i="3" s="1"/>
  <c r="A1476" i="3" s="1"/>
  <c r="A1477" i="3" s="1"/>
  <c r="A1478" i="3" s="1"/>
  <c r="A1479" i="3" s="1"/>
  <c r="A1480" i="3" s="1"/>
  <c r="A1481" i="3" s="1"/>
  <c r="A1482" i="3" s="1"/>
  <c r="A1483" i="3" s="1"/>
  <c r="A1484" i="3" s="1"/>
  <c r="A1485" i="3" s="1"/>
  <c r="A1486" i="3" s="1"/>
  <c r="A1487" i="3" s="1"/>
  <c r="A1488" i="3" s="1"/>
  <c r="A1489" i="3" s="1"/>
  <c r="A1490" i="3" s="1"/>
  <c r="A1491" i="3" s="1"/>
  <c r="A1492" i="3" s="1"/>
  <c r="A1493" i="3" s="1"/>
  <c r="A1494" i="3" s="1"/>
  <c r="A1495" i="3" s="1"/>
  <c r="A1496" i="3" s="1"/>
  <c r="A1497" i="3" s="1"/>
  <c r="A1498" i="3" s="1"/>
  <c r="A1499" i="3" s="1"/>
  <c r="A1500" i="3" s="1"/>
  <c r="A1501" i="3" s="1"/>
  <c r="A1502" i="3" s="1"/>
  <c r="A1503" i="3" s="1"/>
  <c r="A1504" i="3" s="1"/>
  <c r="A1505" i="3" s="1"/>
  <c r="A1506" i="3" s="1"/>
  <c r="A1507" i="3" s="1"/>
  <c r="A1508" i="3" s="1"/>
  <c r="A1509" i="3" s="1"/>
  <c r="A1510" i="3" s="1"/>
  <c r="A1511" i="3" s="1"/>
  <c r="A1512" i="3" s="1"/>
  <c r="A1513" i="3" s="1"/>
  <c r="A1514" i="3" s="1"/>
  <c r="A1515" i="3" s="1"/>
  <c r="A1516" i="3" s="1"/>
  <c r="A1517" i="3" s="1"/>
  <c r="A1518" i="3" s="1"/>
  <c r="A1519" i="3" s="1"/>
  <c r="A1520" i="3" s="1"/>
  <c r="A1521" i="3" s="1"/>
  <c r="A1522" i="3" s="1"/>
  <c r="A1523" i="3" s="1"/>
  <c r="A1524" i="3" s="1"/>
  <c r="A1525" i="3" s="1"/>
  <c r="A1526" i="3" s="1"/>
  <c r="A1527" i="3" s="1"/>
  <c r="A1528" i="3" s="1"/>
  <c r="A1529" i="3" s="1"/>
  <c r="A1530" i="3" s="1"/>
  <c r="A1531" i="3" s="1"/>
  <c r="A1532" i="3" s="1"/>
  <c r="A1533" i="3" s="1"/>
  <c r="A1534" i="3" s="1"/>
  <c r="A1535" i="3" s="1"/>
  <c r="A1536" i="3" s="1"/>
  <c r="A1537" i="3" s="1"/>
  <c r="A1538" i="3" s="1"/>
  <c r="A1539" i="3" s="1"/>
  <c r="A1540" i="3" s="1"/>
  <c r="A1541" i="3" s="1"/>
  <c r="A1542" i="3" s="1"/>
  <c r="A1543" i="3" s="1"/>
  <c r="A1544" i="3" s="1"/>
  <c r="A1545" i="3" s="1"/>
  <c r="A1546" i="3" s="1"/>
  <c r="A1547" i="3" s="1"/>
  <c r="A1548" i="3" s="1"/>
  <c r="A1549" i="3" s="1"/>
  <c r="A1550" i="3" s="1"/>
  <c r="A1551" i="3" s="1"/>
  <c r="A1552" i="3" s="1"/>
  <c r="A1553" i="3" s="1"/>
  <c r="A1554" i="3" s="1"/>
  <c r="A1555" i="3" s="1"/>
  <c r="A1556" i="3" s="1"/>
  <c r="A1557" i="3" s="1"/>
  <c r="A1558" i="3" s="1"/>
  <c r="A1559" i="3" s="1"/>
  <c r="A1560" i="3" s="1"/>
  <c r="A1561" i="3" s="1"/>
  <c r="A1562" i="3" s="1"/>
  <c r="A1563" i="3" s="1"/>
  <c r="A1564" i="3" s="1"/>
  <c r="A1565" i="3" s="1"/>
  <c r="A1566" i="3" s="1"/>
  <c r="A1567" i="3" s="1"/>
  <c r="A1568" i="3" s="1"/>
  <c r="A1569" i="3" s="1"/>
  <c r="A1570" i="3" s="1"/>
  <c r="A1571" i="3" s="1"/>
  <c r="A1572" i="3" s="1"/>
  <c r="A1573" i="3" s="1"/>
  <c r="A1574" i="3" s="1"/>
  <c r="A1575" i="3" s="1"/>
  <c r="A1576" i="3" s="1"/>
  <c r="A1577" i="3" s="1"/>
  <c r="A1578" i="3" s="1"/>
  <c r="A1579" i="3" s="1"/>
  <c r="A1580" i="3" s="1"/>
  <c r="A1581" i="3" s="1"/>
  <c r="A1582" i="3" s="1"/>
  <c r="A1583" i="3" s="1"/>
  <c r="A1584" i="3" s="1"/>
  <c r="A1585" i="3" s="1"/>
  <c r="A1586" i="3" s="1"/>
  <c r="A1587" i="3" s="1"/>
  <c r="A1588" i="3" s="1"/>
  <c r="A1589" i="3" s="1"/>
  <c r="A1590" i="3" s="1"/>
  <c r="A1591" i="3" s="1"/>
  <c r="A1592" i="3" s="1"/>
  <c r="A1593" i="3" s="1"/>
  <c r="A1594" i="3" s="1"/>
  <c r="A1595" i="3" s="1"/>
  <c r="A1596" i="3" s="1"/>
  <c r="A1597" i="3" s="1"/>
  <c r="A1598" i="3" s="1"/>
  <c r="A1599" i="3" s="1"/>
  <c r="A1600" i="3" s="1"/>
  <c r="A1601" i="3" s="1"/>
  <c r="A1602" i="3" s="1"/>
  <c r="A1603" i="3" s="1"/>
  <c r="A1604" i="3" s="1"/>
  <c r="A1605" i="3" s="1"/>
  <c r="A1606" i="3" s="1"/>
  <c r="A1607" i="3" s="1"/>
  <c r="A1608" i="3" s="1"/>
  <c r="A1609" i="3" s="1"/>
  <c r="A1610" i="3" s="1"/>
  <c r="A1611" i="3" s="1"/>
  <c r="A1612" i="3" s="1"/>
  <c r="A1613" i="3" s="1"/>
  <c r="A1614" i="3" s="1"/>
  <c r="A1615" i="3" s="1"/>
  <c r="A1616" i="3" s="1"/>
  <c r="A1617" i="3" s="1"/>
  <c r="A1618" i="3" s="1"/>
  <c r="A1619" i="3" s="1"/>
  <c r="A1620" i="3" s="1"/>
  <c r="A1621" i="3" s="1"/>
  <c r="A1622" i="3" s="1"/>
  <c r="A1623" i="3" s="1"/>
  <c r="A1624" i="3" s="1"/>
  <c r="A1625" i="3" s="1"/>
  <c r="A1626" i="3" s="1"/>
  <c r="A1627" i="3" s="1"/>
  <c r="A1628" i="3" s="1"/>
  <c r="A1629" i="3" s="1"/>
  <c r="A1630" i="3" s="1"/>
  <c r="A1631" i="3" s="1"/>
  <c r="A1632" i="3" s="1"/>
  <c r="A1633" i="3" s="1"/>
  <c r="A1634" i="3" s="1"/>
  <c r="A1635" i="3" s="1"/>
  <c r="A1636" i="3" s="1"/>
  <c r="A1637" i="3" s="1"/>
  <c r="A1638" i="3" s="1"/>
  <c r="A1639" i="3" s="1"/>
  <c r="A1640" i="3" s="1"/>
  <c r="A1641" i="3" s="1"/>
  <c r="A1642" i="3" s="1"/>
  <c r="A1643" i="3" s="1"/>
  <c r="A1644" i="3" s="1"/>
  <c r="A1645" i="3" s="1"/>
  <c r="A1646" i="3" s="1"/>
  <c r="A1647" i="3" s="1"/>
  <c r="A1648" i="3" s="1"/>
  <c r="A1649" i="3" s="1"/>
  <c r="A1650" i="3" s="1"/>
  <c r="A1651" i="3" s="1"/>
  <c r="A1652" i="3" s="1"/>
  <c r="A1653" i="3" s="1"/>
  <c r="A1654" i="3" s="1"/>
  <c r="A1655" i="3" s="1"/>
  <c r="A1656" i="3" s="1"/>
  <c r="A1657" i="3" s="1"/>
  <c r="A1658" i="3" s="1"/>
  <c r="A1659" i="3" s="1"/>
  <c r="A1660" i="3" s="1"/>
  <c r="A1661" i="3" s="1"/>
  <c r="A1662" i="3" s="1"/>
  <c r="A1663" i="3" s="1"/>
  <c r="A1664" i="3" s="1"/>
  <c r="A1665" i="3" s="1"/>
  <c r="A1666" i="3" s="1"/>
  <c r="A1667" i="3" s="1"/>
  <c r="A1668" i="3" s="1"/>
  <c r="A1669" i="3" s="1"/>
  <c r="A1670" i="3" s="1"/>
  <c r="A1671" i="3" s="1"/>
  <c r="A1672" i="3" s="1"/>
  <c r="A1673" i="3" s="1"/>
  <c r="A1674" i="3" s="1"/>
  <c r="A1675" i="3" s="1"/>
  <c r="A1676" i="3" s="1"/>
  <c r="A1677" i="3" s="1"/>
  <c r="A1678" i="3" s="1"/>
  <c r="A1679" i="3" s="1"/>
  <c r="A1680" i="3" s="1"/>
  <c r="A1681" i="3" s="1"/>
  <c r="A1682" i="3" s="1"/>
  <c r="A1683" i="3" s="1"/>
  <c r="A1684" i="3" s="1"/>
  <c r="A1685" i="3" s="1"/>
  <c r="A1686" i="3" s="1"/>
  <c r="A1687" i="3" s="1"/>
  <c r="A1688" i="3" s="1"/>
  <c r="A1689" i="3" s="1"/>
  <c r="A1690" i="3" s="1"/>
  <c r="A1691" i="3" s="1"/>
  <c r="A1692" i="3" s="1"/>
  <c r="A1693" i="3" s="1"/>
  <c r="A1694" i="3" s="1"/>
  <c r="A1695" i="3" s="1"/>
  <c r="A1696" i="3" s="1"/>
  <c r="A1697" i="3" s="1"/>
  <c r="A1698" i="3" s="1"/>
  <c r="A1699" i="3" s="1"/>
  <c r="A1700" i="3" s="1"/>
  <c r="A1701" i="3" s="1"/>
  <c r="A1702" i="3" s="1"/>
  <c r="A1703" i="3" s="1"/>
  <c r="A1704" i="3" s="1"/>
  <c r="A1705" i="3" s="1"/>
  <c r="A1706" i="3" s="1"/>
  <c r="A1707" i="3" s="1"/>
  <c r="A1708" i="3" s="1"/>
  <c r="A1709" i="3" s="1"/>
  <c r="A1710" i="3" s="1"/>
  <c r="A1711" i="3" s="1"/>
  <c r="A1712" i="3" s="1"/>
  <c r="A1713" i="3" s="1"/>
  <c r="A1714" i="3" s="1"/>
  <c r="A1715" i="3" s="1"/>
  <c r="A1716" i="3" s="1"/>
  <c r="A1717" i="3" s="1"/>
  <c r="A1718" i="3" s="1"/>
  <c r="A1719" i="3" s="1"/>
  <c r="A1720" i="3" s="1"/>
  <c r="A1721" i="3" s="1"/>
  <c r="A1722" i="3" s="1"/>
  <c r="A1723" i="3" s="1"/>
  <c r="A1724" i="3" s="1"/>
  <c r="A1725" i="3" s="1"/>
  <c r="A1726" i="3" s="1"/>
  <c r="A1727" i="3" s="1"/>
  <c r="A1728" i="3" s="1"/>
  <c r="A1729" i="3" s="1"/>
  <c r="A1730" i="3" s="1"/>
  <c r="A1731" i="3" s="1"/>
  <c r="A1732" i="3" s="1"/>
  <c r="A1733" i="3" s="1"/>
  <c r="A1734" i="3" s="1"/>
  <c r="A1735" i="3" s="1"/>
  <c r="A1736" i="3" s="1"/>
  <c r="A1737" i="3" s="1"/>
  <c r="A1738" i="3" s="1"/>
  <c r="A1739" i="3" s="1"/>
  <c r="A1740" i="3" s="1"/>
  <c r="A1741" i="3" s="1"/>
  <c r="A1742" i="3" s="1"/>
  <c r="A1743" i="3" s="1"/>
  <c r="A1744" i="3" s="1"/>
  <c r="A1745" i="3" s="1"/>
  <c r="A1746" i="3" s="1"/>
  <c r="A1747" i="3" s="1"/>
  <c r="A1748" i="3" s="1"/>
  <c r="A1749" i="3" s="1"/>
  <c r="A1750" i="3" s="1"/>
  <c r="A1751" i="3" s="1"/>
  <c r="A1752" i="3" s="1"/>
  <c r="A1753" i="3" s="1"/>
  <c r="A1754" i="3" s="1"/>
  <c r="A1755" i="3" s="1"/>
  <c r="A1756" i="3" s="1"/>
  <c r="A1757" i="3" s="1"/>
  <c r="A1758" i="3" s="1"/>
  <c r="A1759" i="3" s="1"/>
  <c r="A1760" i="3" s="1"/>
  <c r="A1761" i="3" s="1"/>
  <c r="A1762" i="3" s="1"/>
  <c r="A1763" i="3" s="1"/>
  <c r="A1764" i="3" s="1"/>
  <c r="A1765" i="3" s="1"/>
  <c r="A1766" i="3" s="1"/>
  <c r="A1767" i="3" s="1"/>
  <c r="A1768" i="3" s="1"/>
  <c r="A1769" i="3" s="1"/>
  <c r="A1770" i="3" s="1"/>
  <c r="A1771" i="3" s="1"/>
  <c r="A1772" i="3" s="1"/>
  <c r="A1773" i="3" s="1"/>
  <c r="A1774" i="3" s="1"/>
  <c r="A1775" i="3" s="1"/>
  <c r="A1776" i="3" s="1"/>
  <c r="A1777" i="3" s="1"/>
  <c r="A1778" i="3" s="1"/>
  <c r="A1779" i="3" s="1"/>
  <c r="A1780" i="3" s="1"/>
  <c r="A1781" i="3" s="1"/>
  <c r="A1782" i="3" s="1"/>
  <c r="A1783" i="3" s="1"/>
  <c r="A1784" i="3" s="1"/>
  <c r="A1785" i="3" s="1"/>
  <c r="A1786" i="3" s="1"/>
  <c r="A1787" i="3" s="1"/>
  <c r="A1788" i="3" s="1"/>
  <c r="A1789" i="3" s="1"/>
  <c r="A1790" i="3" s="1"/>
  <c r="A1791" i="3" s="1"/>
  <c r="A1792" i="3" s="1"/>
  <c r="A1793" i="3" s="1"/>
  <c r="A1794" i="3" s="1"/>
  <c r="A1795" i="3" s="1"/>
  <c r="A1796" i="3" s="1"/>
  <c r="A1797" i="3" s="1"/>
  <c r="A1798" i="3" s="1"/>
  <c r="A1799" i="3" s="1"/>
  <c r="A1800" i="3" s="1"/>
  <c r="A1801" i="3" s="1"/>
  <c r="A1802" i="3" s="1"/>
  <c r="A1803" i="3" s="1"/>
  <c r="A1804" i="3" s="1"/>
  <c r="A1805" i="3" s="1"/>
  <c r="A1806" i="3" s="1"/>
  <c r="A1807" i="3" s="1"/>
  <c r="A1808" i="3" s="1"/>
  <c r="A1809" i="3" s="1"/>
  <c r="A1810" i="3" s="1"/>
  <c r="A1811" i="3" s="1"/>
  <c r="A1812" i="3" s="1"/>
  <c r="A1813" i="3" s="1"/>
  <c r="A1814" i="3" s="1"/>
  <c r="A1815" i="3" s="1"/>
  <c r="A1816" i="3" s="1"/>
  <c r="A1817" i="3" s="1"/>
  <c r="A1818" i="3" s="1"/>
  <c r="A1819" i="3" s="1"/>
  <c r="A1820" i="3" s="1"/>
  <c r="A1821" i="3" s="1"/>
  <c r="A1822" i="3" s="1"/>
  <c r="A1823" i="3" s="1"/>
  <c r="A1824" i="3" s="1"/>
  <c r="A1825" i="3" s="1"/>
  <c r="A1826" i="3" s="1"/>
  <c r="A1827" i="3" s="1"/>
  <c r="A1828" i="3" s="1"/>
  <c r="A1829" i="3" s="1"/>
  <c r="A1830" i="3" s="1"/>
  <c r="A1831" i="3" s="1"/>
  <c r="A1832" i="3" s="1"/>
  <c r="A1833" i="3" s="1"/>
  <c r="A1834" i="3" s="1"/>
  <c r="A1835" i="3" s="1"/>
  <c r="A1836" i="3" s="1"/>
  <c r="A1837" i="3" s="1"/>
  <c r="A1838" i="3" s="1"/>
  <c r="A1839" i="3" s="1"/>
  <c r="A1840" i="3" s="1"/>
  <c r="A1841" i="3" s="1"/>
  <c r="A1842" i="3" s="1"/>
  <c r="A1843" i="3" s="1"/>
  <c r="A1844" i="3" s="1"/>
  <c r="A1845" i="3" s="1"/>
  <c r="A1846" i="3" s="1"/>
  <c r="A1847" i="3" s="1"/>
  <c r="A1848" i="3" s="1"/>
  <c r="A1849" i="3" s="1"/>
  <c r="A1850" i="3" s="1"/>
  <c r="A1851" i="3" s="1"/>
  <c r="A1852" i="3" s="1"/>
  <c r="A1853" i="3" s="1"/>
  <c r="A1854" i="3" s="1"/>
  <c r="A1855" i="3" s="1"/>
  <c r="A1856" i="3" s="1"/>
  <c r="A1857" i="3" s="1"/>
  <c r="A1858" i="3" s="1"/>
  <c r="A1859" i="3" s="1"/>
  <c r="A1860" i="3" s="1"/>
  <c r="A1861" i="3" s="1"/>
  <c r="A1862" i="3" s="1"/>
  <c r="A1863" i="3" s="1"/>
  <c r="A1864" i="3" s="1"/>
  <c r="A1865" i="3" s="1"/>
  <c r="A1866" i="3" s="1"/>
  <c r="A1867" i="3" s="1"/>
  <c r="A1868" i="3" s="1"/>
  <c r="A1869" i="3" s="1"/>
  <c r="A1870" i="3" s="1"/>
  <c r="A1871" i="3" s="1"/>
  <c r="A1872" i="3" s="1"/>
  <c r="A1873" i="3" s="1"/>
  <c r="A1874" i="3" s="1"/>
  <c r="A1875" i="3" s="1"/>
  <c r="A1876" i="3" s="1"/>
  <c r="A1877" i="3" s="1"/>
  <c r="A1878" i="3" s="1"/>
  <c r="A1879" i="3" s="1"/>
  <c r="A1880" i="3" s="1"/>
  <c r="A1881" i="3" s="1"/>
  <c r="A1882" i="3" s="1"/>
  <c r="A1883" i="3" s="1"/>
  <c r="A1884" i="3" s="1"/>
  <c r="A1885" i="3" s="1"/>
  <c r="A1886" i="3" s="1"/>
  <c r="A1887" i="3" s="1"/>
  <c r="A1888" i="3" s="1"/>
  <c r="A1889" i="3" s="1"/>
  <c r="A1890" i="3" s="1"/>
  <c r="A1891" i="3" s="1"/>
  <c r="A1892" i="3" s="1"/>
  <c r="A1893" i="3" s="1"/>
  <c r="A1894" i="3" s="1"/>
  <c r="A1895" i="3" s="1"/>
  <c r="A1896" i="3" s="1"/>
  <c r="A1897" i="3" s="1"/>
  <c r="A1898" i="3" s="1"/>
  <c r="A1899" i="3" s="1"/>
  <c r="A1900" i="3" s="1"/>
  <c r="A1901" i="3" s="1"/>
  <c r="A1902" i="3" s="1"/>
  <c r="A1903" i="3" s="1"/>
  <c r="A1904" i="3" s="1"/>
  <c r="A1905" i="3" s="1"/>
  <c r="A1906" i="3" s="1"/>
  <c r="A1907" i="3" s="1"/>
  <c r="A1908" i="3" s="1"/>
  <c r="A1909" i="3" s="1"/>
  <c r="A1910" i="3" s="1"/>
  <c r="A1911" i="3" s="1"/>
  <c r="A1912" i="3" s="1"/>
  <c r="A1913" i="3" s="1"/>
  <c r="A1914" i="3" s="1"/>
  <c r="A1915" i="3" s="1"/>
  <c r="A1916" i="3" s="1"/>
  <c r="A1917" i="3" s="1"/>
  <c r="A1918" i="3" s="1"/>
  <c r="A1919" i="3" s="1"/>
  <c r="A1920" i="3" s="1"/>
  <c r="A1921" i="3" s="1"/>
  <c r="A1922" i="3" s="1"/>
  <c r="A1923" i="3" s="1"/>
  <c r="A1924" i="3" s="1"/>
  <c r="A1925" i="3" s="1"/>
  <c r="A1926" i="3" s="1"/>
  <c r="A1927" i="3" s="1"/>
  <c r="A1928" i="3" s="1"/>
  <c r="A1929" i="3" s="1"/>
  <c r="A1930" i="3" s="1"/>
  <c r="A1931" i="3" s="1"/>
  <c r="A1932" i="3" s="1"/>
  <c r="A1933" i="3" s="1"/>
  <c r="A1934" i="3" s="1"/>
  <c r="A1935" i="3" s="1"/>
  <c r="A1936" i="3" s="1"/>
  <c r="A1937" i="3" s="1"/>
  <c r="A1938" i="3" s="1"/>
  <c r="A1939" i="3" s="1"/>
  <c r="A1940" i="3" s="1"/>
  <c r="A1941" i="3" s="1"/>
  <c r="A1942" i="3" s="1"/>
  <c r="A1943" i="3" s="1"/>
  <c r="A1944" i="3" s="1"/>
  <c r="A1945" i="3" s="1"/>
  <c r="A1946" i="3" s="1"/>
  <c r="A1947" i="3" s="1"/>
  <c r="A1948" i="3" s="1"/>
  <c r="A1949" i="3" s="1"/>
  <c r="A1950" i="3" s="1"/>
  <c r="A1951" i="3" s="1"/>
  <c r="A1952" i="3" s="1"/>
  <c r="A1953" i="3" s="1"/>
  <c r="A1954" i="3" s="1"/>
  <c r="A1955" i="3" s="1"/>
  <c r="A1956" i="3" s="1"/>
  <c r="A1957" i="3" s="1"/>
  <c r="A1958" i="3" s="1"/>
  <c r="A1959" i="3" s="1"/>
  <c r="A1960" i="3" s="1"/>
  <c r="A1961" i="3" s="1"/>
  <c r="A1962" i="3" s="1"/>
  <c r="A1963" i="3" s="1"/>
  <c r="A1964" i="3" s="1"/>
  <c r="A1965" i="3" s="1"/>
  <c r="A1966" i="3" s="1"/>
  <c r="A1967" i="3" s="1"/>
  <c r="A1968" i="3" s="1"/>
  <c r="A1969" i="3" s="1"/>
  <c r="A1970" i="3" s="1"/>
  <c r="A1971" i="3" s="1"/>
  <c r="A1972" i="3" s="1"/>
  <c r="A1973" i="3" s="1"/>
  <c r="A1974" i="3" s="1"/>
  <c r="A1975" i="3" s="1"/>
  <c r="A1976" i="3" s="1"/>
  <c r="A1977" i="3" s="1"/>
  <c r="A1978" i="3" s="1"/>
  <c r="A1979" i="3" s="1"/>
  <c r="A1980" i="3" s="1"/>
  <c r="A1981" i="3" s="1"/>
  <c r="A1982" i="3" s="1"/>
  <c r="A1983" i="3" s="1"/>
  <c r="A1984" i="3" s="1"/>
  <c r="A1985" i="3" s="1"/>
  <c r="A1986" i="3" s="1"/>
  <c r="A1987" i="3" s="1"/>
  <c r="A1988" i="3" s="1"/>
  <c r="A1989" i="3" s="1"/>
  <c r="A1990" i="3" s="1"/>
  <c r="A1991" i="3" s="1"/>
  <c r="A1992" i="3" s="1"/>
  <c r="A1993" i="3" s="1"/>
  <c r="A1994" i="3" s="1"/>
  <c r="A1995" i="3" s="1"/>
  <c r="A1996" i="3" s="1"/>
  <c r="A1997" i="3" s="1"/>
  <c r="A1998" i="3" s="1"/>
  <c r="A1999" i="3" s="1"/>
  <c r="A2000" i="3" s="1"/>
  <c r="A2001" i="3" s="1"/>
  <c r="A2002" i="3" s="1"/>
  <c r="A2003" i="3" s="1"/>
  <c r="A2004" i="3" s="1"/>
  <c r="A2005" i="3" s="1"/>
  <c r="A2006" i="3" s="1"/>
  <c r="A2007" i="3" s="1"/>
  <c r="A2008" i="3" s="1"/>
  <c r="A2009" i="3" s="1"/>
  <c r="A2010" i="3" s="1"/>
  <c r="A2011" i="3" s="1"/>
  <c r="A2012" i="3" s="1"/>
  <c r="A2013" i="3" s="1"/>
  <c r="A2014" i="3" s="1"/>
  <c r="A2015" i="3" s="1"/>
  <c r="A2016" i="3" s="1"/>
  <c r="A2017" i="3" s="1"/>
  <c r="A2018" i="3" s="1"/>
  <c r="A2019" i="3" s="1"/>
  <c r="A2020" i="3" s="1"/>
  <c r="A2021" i="3" s="1"/>
  <c r="A2022" i="3" s="1"/>
  <c r="A2023" i="3" s="1"/>
  <c r="A2024" i="3" s="1"/>
  <c r="A2025" i="3" s="1"/>
  <c r="A2026" i="3" s="1"/>
  <c r="A2027" i="3" s="1"/>
  <c r="A2028" i="3" s="1"/>
  <c r="A2029" i="3" s="1"/>
  <c r="A2030" i="3" s="1"/>
  <c r="A2031" i="3" s="1"/>
  <c r="A2032" i="3" s="1"/>
  <c r="A2033" i="3" s="1"/>
  <c r="A2034" i="3" s="1"/>
  <c r="A2035" i="3" s="1"/>
  <c r="A2036" i="3" s="1"/>
  <c r="A2037" i="3" s="1"/>
  <c r="A2038" i="3" s="1"/>
  <c r="A2039" i="3" s="1"/>
  <c r="A2040" i="3" s="1"/>
  <c r="A2041" i="3" s="1"/>
  <c r="A2042" i="3" s="1"/>
  <c r="A2043" i="3" s="1"/>
  <c r="A2044" i="3" s="1"/>
  <c r="A2045" i="3" s="1"/>
  <c r="A2046" i="3" s="1"/>
  <c r="A2047" i="3" s="1"/>
  <c r="A2048" i="3" s="1"/>
  <c r="A2049" i="3" s="1"/>
  <c r="A2050" i="3" s="1"/>
  <c r="A2051" i="3" s="1"/>
  <c r="A2052" i="3" s="1"/>
  <c r="A2053" i="3" s="1"/>
  <c r="A2054" i="3" s="1"/>
  <c r="A2055" i="3" s="1"/>
  <c r="A2056" i="3" s="1"/>
  <c r="A2057" i="3" s="1"/>
  <c r="A2058" i="3" s="1"/>
  <c r="A2059" i="3" s="1"/>
  <c r="A2060" i="3" s="1"/>
  <c r="A2061" i="3" s="1"/>
  <c r="A2062" i="3" s="1"/>
  <c r="A2063" i="3" s="1"/>
  <c r="A2064" i="3" s="1"/>
  <c r="A2065" i="3" s="1"/>
  <c r="A2066" i="3" s="1"/>
  <c r="A2067" i="3" s="1"/>
  <c r="A2068" i="3" s="1"/>
  <c r="A2069" i="3" s="1"/>
  <c r="A2070" i="3" s="1"/>
  <c r="A2071" i="3" s="1"/>
  <c r="A2072" i="3" s="1"/>
  <c r="A2073" i="3" s="1"/>
  <c r="A2074" i="3" s="1"/>
  <c r="A2075" i="3" s="1"/>
  <c r="A2076" i="3" s="1"/>
  <c r="A2077" i="3" s="1"/>
  <c r="A2078" i="3" s="1"/>
  <c r="A2079" i="3" s="1"/>
  <c r="A2080" i="3" s="1"/>
  <c r="A2081" i="3" s="1"/>
  <c r="A2082" i="3" s="1"/>
  <c r="A2083" i="3" s="1"/>
  <c r="A2084" i="3" s="1"/>
  <c r="A2085" i="3" s="1"/>
  <c r="A2086" i="3" s="1"/>
  <c r="A2087" i="3" s="1"/>
  <c r="A2088" i="3" s="1"/>
  <c r="A2089" i="3" s="1"/>
  <c r="A2090" i="3" s="1"/>
  <c r="A2091" i="3" s="1"/>
  <c r="A2092" i="3" s="1"/>
  <c r="A2093" i="3" s="1"/>
  <c r="A2094" i="3" s="1"/>
  <c r="A2095" i="3" s="1"/>
  <c r="A2096" i="3" s="1"/>
  <c r="A2097" i="3" s="1"/>
  <c r="A2098" i="3" s="1"/>
  <c r="A2099" i="3" s="1"/>
  <c r="A2100" i="3" s="1"/>
  <c r="A2101" i="3" s="1"/>
  <c r="A2102" i="3" s="1"/>
  <c r="A2103" i="3" s="1"/>
  <c r="A2104" i="3" s="1"/>
  <c r="A2105" i="3" s="1"/>
  <c r="A2106" i="3" s="1"/>
  <c r="A2107" i="3" s="1"/>
  <c r="A2108" i="3" s="1"/>
  <c r="A2109" i="3" s="1"/>
  <c r="A2110" i="3" s="1"/>
  <c r="A2111" i="3" s="1"/>
  <c r="A2112" i="3" s="1"/>
  <c r="A2113" i="3" s="1"/>
  <c r="A2114" i="3" s="1"/>
  <c r="A2115" i="3" s="1"/>
  <c r="A2116" i="3" s="1"/>
  <c r="A2117" i="3" s="1"/>
  <c r="A2118" i="3" s="1"/>
  <c r="A2119" i="3" s="1"/>
  <c r="A2120" i="3" s="1"/>
  <c r="A2121" i="3" s="1"/>
  <c r="A2122" i="3" s="1"/>
  <c r="A2123" i="3" s="1"/>
  <c r="A2124" i="3" s="1"/>
  <c r="A2125" i="3" s="1"/>
  <c r="A2126" i="3" s="1"/>
  <c r="A2127" i="3" s="1"/>
  <c r="A2128" i="3" s="1"/>
  <c r="A2129" i="3" s="1"/>
  <c r="A2130" i="3" s="1"/>
  <c r="A2131" i="3" s="1"/>
  <c r="A2132" i="3" s="1"/>
  <c r="A2133" i="3" s="1"/>
  <c r="A2134" i="3" s="1"/>
  <c r="A2135" i="3" s="1"/>
  <c r="A2136" i="3" s="1"/>
  <c r="A2137" i="3" s="1"/>
  <c r="A2138" i="3" s="1"/>
  <c r="A2139" i="3" s="1"/>
  <c r="A2140" i="3" s="1"/>
  <c r="A2141" i="3" s="1"/>
  <c r="A2142" i="3" s="1"/>
  <c r="A2143" i="3" s="1"/>
  <c r="A2144" i="3" s="1"/>
  <c r="A2145" i="3" s="1"/>
  <c r="A2146" i="3" s="1"/>
  <c r="A2147" i="3" s="1"/>
  <c r="A2148" i="3" s="1"/>
  <c r="A2149" i="3" s="1"/>
  <c r="A2150" i="3" s="1"/>
  <c r="A2151" i="3" s="1"/>
  <c r="A2152" i="3" s="1"/>
  <c r="A2153" i="3" s="1"/>
  <c r="A2154" i="3" s="1"/>
  <c r="A2155" i="3" s="1"/>
  <c r="A2156" i="3" s="1"/>
  <c r="A2157" i="3" s="1"/>
  <c r="A2158" i="3" s="1"/>
  <c r="A2159" i="3" s="1"/>
  <c r="A2160" i="3" s="1"/>
  <c r="A2161" i="3" s="1"/>
  <c r="A2162" i="3" s="1"/>
  <c r="A2163" i="3" s="1"/>
  <c r="A2164" i="3" s="1"/>
  <c r="A2165" i="3" s="1"/>
  <c r="A2166" i="3" s="1"/>
  <c r="A2167" i="3" s="1"/>
  <c r="A2168" i="3" s="1"/>
  <c r="A2169" i="3" s="1"/>
  <c r="A2170" i="3" s="1"/>
  <c r="A2171" i="3" s="1"/>
  <c r="A2172" i="3" s="1"/>
  <c r="A2173" i="3" s="1"/>
  <c r="A2174" i="3" s="1"/>
  <c r="A2175" i="3" s="1"/>
  <c r="A2176" i="3" s="1"/>
  <c r="A2177" i="3" s="1"/>
  <c r="A2178" i="3" s="1"/>
  <c r="A2179" i="3" s="1"/>
  <c r="A2180" i="3" s="1"/>
  <c r="A2181" i="3" s="1"/>
  <c r="A2182" i="3" s="1"/>
  <c r="A2183" i="3" s="1"/>
  <c r="A2184" i="3" s="1"/>
  <c r="A2185" i="3" s="1"/>
  <c r="A2186" i="3" s="1"/>
  <c r="A2187" i="3" s="1"/>
  <c r="A2188" i="3" s="1"/>
  <c r="A2189" i="3" s="1"/>
  <c r="A2190" i="3" s="1"/>
  <c r="A2191" i="3" s="1"/>
  <c r="A2192" i="3" s="1"/>
  <c r="A2193" i="3" s="1"/>
  <c r="A2194" i="3" s="1"/>
  <c r="A2195" i="3" s="1"/>
  <c r="A2196" i="3" s="1"/>
  <c r="A2197" i="3" s="1"/>
  <c r="A2198" i="3" s="1"/>
  <c r="A2199" i="3" s="1"/>
  <c r="A2200" i="3" s="1"/>
  <c r="A2201" i="3" s="1"/>
  <c r="A2202" i="3" s="1"/>
  <c r="A2203" i="3" s="1"/>
  <c r="A2204" i="3" s="1"/>
  <c r="A2205" i="3" s="1"/>
  <c r="A2206" i="3" s="1"/>
  <c r="A2207" i="3" s="1"/>
  <c r="A2208" i="3" s="1"/>
  <c r="A2209" i="3" s="1"/>
  <c r="A2210" i="3" s="1"/>
  <c r="A2211" i="3" s="1"/>
  <c r="A2212" i="3" s="1"/>
  <c r="A2213" i="3" s="1"/>
  <c r="A2214" i="3" s="1"/>
  <c r="A2215" i="3" s="1"/>
  <c r="A2216" i="3" s="1"/>
  <c r="A2217" i="3" s="1"/>
  <c r="A2218" i="3" s="1"/>
  <c r="A2219" i="3" s="1"/>
  <c r="A2220" i="3" s="1"/>
  <c r="A2221" i="3" s="1"/>
  <c r="A2222" i="3" s="1"/>
  <c r="A2223" i="3" s="1"/>
  <c r="A2224" i="3" s="1"/>
  <c r="A2225" i="3" s="1"/>
  <c r="A2226" i="3" s="1"/>
  <c r="A2227" i="3" s="1"/>
  <c r="A2228" i="3" s="1"/>
  <c r="A2229" i="3" s="1"/>
  <c r="A2230" i="3" s="1"/>
  <c r="A2231" i="3" s="1"/>
  <c r="A2232" i="3" s="1"/>
  <c r="A2233" i="3" s="1"/>
  <c r="A2234" i="3" s="1"/>
  <c r="A2235" i="3" s="1"/>
  <c r="A2236" i="3" s="1"/>
  <c r="A2237" i="3" s="1"/>
  <c r="A2238" i="3" s="1"/>
  <c r="A2239" i="3" s="1"/>
  <c r="A2240" i="3" s="1"/>
  <c r="A2241" i="3" s="1"/>
  <c r="A2242" i="3" s="1"/>
  <c r="A2243" i="3" s="1"/>
  <c r="A2244" i="3" s="1"/>
  <c r="A2245" i="3" s="1"/>
  <c r="A2246" i="3" s="1"/>
  <c r="A2247" i="3" s="1"/>
  <c r="A2248" i="3" s="1"/>
  <c r="A2249" i="3" s="1"/>
  <c r="A2250" i="3" s="1"/>
  <c r="A2251" i="3" s="1"/>
  <c r="A2252" i="3" s="1"/>
  <c r="A2253" i="3" s="1"/>
  <c r="A2254" i="3" s="1"/>
  <c r="A2255" i="3" s="1"/>
  <c r="A2256" i="3" s="1"/>
  <c r="A2257" i="3" s="1"/>
  <c r="A2258" i="3" s="1"/>
  <c r="A2259" i="3" s="1"/>
  <c r="A2260" i="3" s="1"/>
  <c r="A2261" i="3" s="1"/>
  <c r="A2262" i="3" s="1"/>
  <c r="A2263" i="3" s="1"/>
  <c r="A2264" i="3" s="1"/>
  <c r="A2265" i="3" s="1"/>
  <c r="A2266" i="3" s="1"/>
  <c r="A2267" i="3" s="1"/>
  <c r="A2268" i="3" s="1"/>
  <c r="A2269" i="3" s="1"/>
  <c r="A2270" i="3" s="1"/>
  <c r="A2271" i="3" s="1"/>
  <c r="A2272" i="3" s="1"/>
  <c r="A2273" i="3" s="1"/>
  <c r="A2274" i="3" s="1"/>
  <c r="A2275" i="3" s="1"/>
  <c r="A2276" i="3" s="1"/>
  <c r="A2277" i="3" s="1"/>
  <c r="A2278" i="3" s="1"/>
  <c r="A2279" i="3" s="1"/>
  <c r="A2280" i="3" s="1"/>
  <c r="A2281" i="3" s="1"/>
  <c r="A2282" i="3" s="1"/>
  <c r="A2283" i="3" s="1"/>
  <c r="A2284" i="3" s="1"/>
  <c r="A2285" i="3" s="1"/>
  <c r="A2286" i="3" s="1"/>
  <c r="A2287" i="3" s="1"/>
  <c r="A2288" i="3" s="1"/>
  <c r="A2289" i="3" s="1"/>
  <c r="A2290" i="3" s="1"/>
  <c r="A2291" i="3" s="1"/>
  <c r="A2292" i="3" s="1"/>
  <c r="A2293" i="3" s="1"/>
  <c r="A2294" i="3" s="1"/>
  <c r="A2295" i="3" s="1"/>
  <c r="A2296" i="3" s="1"/>
  <c r="A2297" i="3" s="1"/>
  <c r="A2298" i="3" s="1"/>
  <c r="A2299" i="3" s="1"/>
  <c r="A2300" i="3" s="1"/>
  <c r="A2301" i="3" s="1"/>
  <c r="A2302" i="3" s="1"/>
  <c r="A2303" i="3" s="1"/>
  <c r="A2304" i="3" s="1"/>
  <c r="A2305" i="3" s="1"/>
  <c r="A2306" i="3" s="1"/>
  <c r="A2307" i="3" s="1"/>
  <c r="A2308" i="3" s="1"/>
  <c r="A2309" i="3" s="1"/>
  <c r="A2310" i="3" s="1"/>
  <c r="A2311" i="3" s="1"/>
  <c r="A2312" i="3" s="1"/>
  <c r="A2313" i="3" s="1"/>
  <c r="A2314" i="3" s="1"/>
  <c r="A2315" i="3" s="1"/>
  <c r="A2316" i="3" s="1"/>
  <c r="A2317" i="3" s="1"/>
  <c r="A2318" i="3" s="1"/>
  <c r="A2319" i="3" s="1"/>
  <c r="A2320" i="3" s="1"/>
  <c r="A2321" i="3" s="1"/>
  <c r="A2322" i="3" s="1"/>
  <c r="A2323" i="3" s="1"/>
  <c r="A2324" i="3" s="1"/>
  <c r="A2325" i="3" s="1"/>
  <c r="A2326" i="3" s="1"/>
  <c r="A2327" i="3" s="1"/>
  <c r="A2328" i="3" s="1"/>
  <c r="A2329" i="3" s="1"/>
  <c r="A2330" i="3" s="1"/>
  <c r="A2331" i="3" s="1"/>
  <c r="A2332" i="3" s="1"/>
  <c r="A2333" i="3" s="1"/>
  <c r="A2334" i="3" s="1"/>
  <c r="A2335" i="3" s="1"/>
  <c r="A2336" i="3" s="1"/>
  <c r="A2337" i="3" s="1"/>
  <c r="A2338" i="3" s="1"/>
  <c r="A2339" i="3" s="1"/>
  <c r="A2340" i="3" s="1"/>
  <c r="A2341" i="3" s="1"/>
  <c r="A2342" i="3" s="1"/>
  <c r="A2343" i="3" s="1"/>
  <c r="A2344" i="3" s="1"/>
  <c r="A2345" i="3" s="1"/>
  <c r="A2346" i="3" s="1"/>
  <c r="A2347" i="3" s="1"/>
  <c r="A2348" i="3" s="1"/>
  <c r="A2349" i="3" s="1"/>
  <c r="A2350" i="3" s="1"/>
  <c r="A2351" i="3" s="1"/>
  <c r="A2352" i="3" s="1"/>
  <c r="A2353" i="3" s="1"/>
  <c r="A2354" i="3" s="1"/>
  <c r="A2355" i="3" s="1"/>
  <c r="A2356" i="3" s="1"/>
  <c r="A2357" i="3" s="1"/>
  <c r="A2358" i="3" s="1"/>
  <c r="A2359" i="3" s="1"/>
  <c r="A2360" i="3" s="1"/>
  <c r="A2361" i="3" s="1"/>
  <c r="A2362" i="3" s="1"/>
  <c r="A2363" i="3" s="1"/>
  <c r="A2364" i="3" s="1"/>
  <c r="A2365" i="3" s="1"/>
  <c r="A2366" i="3" s="1"/>
  <c r="A2367" i="3" s="1"/>
  <c r="A2368" i="3" s="1"/>
  <c r="A2369" i="3" s="1"/>
  <c r="A2370" i="3" s="1"/>
  <c r="A2371" i="3" s="1"/>
  <c r="A2372" i="3" s="1"/>
  <c r="A2373" i="3" s="1"/>
  <c r="A2374" i="3" s="1"/>
  <c r="A2375" i="3" s="1"/>
  <c r="A2376" i="3" s="1"/>
  <c r="A2377" i="3" s="1"/>
  <c r="A2378" i="3" s="1"/>
  <c r="A2379" i="3" s="1"/>
  <c r="A2380" i="3" s="1"/>
  <c r="A2381" i="3" s="1"/>
  <c r="A31" i="3"/>
  <c r="A32" i="3" s="1"/>
  <c r="A4" i="3"/>
  <c r="A367" i="5"/>
  <c r="A366" i="5"/>
  <c r="A365" i="5"/>
  <c r="A364" i="5"/>
  <c r="A363" i="5"/>
  <c r="A362" i="5"/>
  <c r="A361" i="5"/>
  <c r="A360" i="5"/>
  <c r="A359" i="5"/>
  <c r="A358" i="5"/>
  <c r="A357" i="5"/>
  <c r="A356" i="5"/>
  <c r="A355" i="5"/>
  <c r="A354" i="5"/>
  <c r="A353" i="5"/>
  <c r="A352" i="5"/>
  <c r="A351" i="5"/>
  <c r="A350" i="5"/>
  <c r="A349" i="5"/>
  <c r="A348" i="5"/>
  <c r="A347" i="5"/>
  <c r="A346" i="5"/>
  <c r="A345" i="5"/>
  <c r="A344" i="5"/>
  <c r="A343" i="5"/>
  <c r="A342" i="5"/>
  <c r="A341" i="5"/>
  <c r="A340" i="5"/>
  <c r="A339" i="5"/>
  <c r="A338" i="5"/>
  <c r="A337" i="5"/>
  <c r="A336" i="5"/>
  <c r="A335" i="5"/>
  <c r="A334" i="5"/>
  <c r="A333" i="5"/>
  <c r="A332" i="5"/>
  <c r="A331" i="5"/>
  <c r="A330" i="5"/>
  <c r="A329" i="5"/>
  <c r="A328" i="5"/>
  <c r="A327" i="5"/>
  <c r="A326" i="5"/>
  <c r="A325" i="5"/>
  <c r="A324" i="5"/>
  <c r="A323" i="5"/>
  <c r="A322" i="5"/>
  <c r="A321" i="5"/>
  <c r="A320" i="5"/>
  <c r="A319" i="5"/>
  <c r="A318" i="5"/>
  <c r="A317" i="5"/>
  <c r="A316" i="5"/>
  <c r="A315" i="5"/>
  <c r="A314" i="5"/>
  <c r="A313" i="5"/>
  <c r="A312" i="5"/>
  <c r="A311" i="5"/>
  <c r="A310" i="5"/>
  <c r="A309" i="5"/>
  <c r="A308" i="5"/>
  <c r="A307" i="5"/>
  <c r="A306" i="5"/>
  <c r="A305" i="5"/>
  <c r="A304" i="5"/>
  <c r="A303" i="5"/>
  <c r="A302" i="5"/>
  <c r="A301" i="5"/>
  <c r="A300" i="5"/>
  <c r="A299" i="5"/>
  <c r="A298" i="5"/>
  <c r="A297" i="5"/>
  <c r="A296" i="5"/>
  <c r="A295" i="5"/>
  <c r="A294" i="5"/>
  <c r="A293" i="5"/>
  <c r="A292" i="5"/>
  <c r="A291" i="5"/>
  <c r="A290" i="5"/>
  <c r="A289" i="5"/>
  <c r="A288" i="5"/>
  <c r="A287" i="5"/>
  <c r="A286" i="5"/>
  <c r="A285" i="5"/>
  <c r="A284" i="5"/>
  <c r="A283" i="5"/>
  <c r="A282" i="5"/>
  <c r="A281" i="5"/>
  <c r="A280" i="5"/>
  <c r="A279" i="5"/>
  <c r="A278" i="5"/>
  <c r="A277" i="5"/>
  <c r="A276" i="5"/>
  <c r="A275" i="5"/>
  <c r="A274" i="5"/>
  <c r="A273" i="5"/>
  <c r="A272" i="5"/>
  <c r="A271" i="5"/>
  <c r="A270" i="5"/>
  <c r="A269" i="5"/>
  <c r="A268" i="5"/>
  <c r="A267" i="5"/>
  <c r="A266" i="5"/>
  <c r="A265" i="5"/>
  <c r="A264" i="5"/>
  <c r="A263" i="5"/>
  <c r="A262" i="5"/>
  <c r="A261" i="5"/>
  <c r="A260" i="5"/>
  <c r="A259" i="5"/>
  <c r="A258" i="5"/>
  <c r="A257" i="5"/>
  <c r="A256" i="5"/>
  <c r="A255" i="5"/>
  <c r="A254" i="5"/>
  <c r="A253" i="5"/>
  <c r="A252" i="5"/>
  <c r="A251" i="5"/>
  <c r="A250" i="5"/>
  <c r="A249" i="5"/>
  <c r="A248" i="5"/>
  <c r="A247" i="5"/>
  <c r="A246" i="5"/>
  <c r="A245" i="5"/>
  <c r="A244" i="5"/>
  <c r="A243" i="5"/>
  <c r="A242" i="5"/>
  <c r="A241" i="5"/>
  <c r="A240" i="5"/>
  <c r="A239" i="5"/>
  <c r="A238" i="5"/>
  <c r="A237" i="5"/>
  <c r="A236" i="5"/>
  <c r="A235" i="5"/>
  <c r="A234" i="5"/>
  <c r="A233" i="5"/>
  <c r="A232" i="5"/>
  <c r="A231" i="5"/>
  <c r="A230" i="5"/>
  <c r="A229" i="5"/>
  <c r="A228" i="5"/>
  <c r="A227" i="5"/>
  <c r="A226" i="5"/>
  <c r="A225" i="5"/>
  <c r="A224" i="5"/>
  <c r="A223" i="5"/>
  <c r="A222" i="5"/>
  <c r="A221" i="5"/>
  <c r="A220" i="5"/>
  <c r="A219" i="5"/>
  <c r="A218" i="5"/>
  <c r="A217" i="5"/>
  <c r="A216" i="5"/>
  <c r="A215" i="5"/>
  <c r="A214" i="5"/>
  <c r="A213" i="5"/>
  <c r="A212" i="5"/>
  <c r="A211" i="5"/>
  <c r="A210" i="5"/>
  <c r="A209" i="5"/>
  <c r="A208" i="5"/>
  <c r="A207" i="5"/>
  <c r="A206" i="5"/>
  <c r="A205" i="5"/>
  <c r="A204" i="5"/>
  <c r="A203" i="5"/>
  <c r="A202" i="5"/>
  <c r="A201" i="5"/>
  <c r="A200" i="5"/>
  <c r="A199" i="5"/>
  <c r="A198" i="5"/>
  <c r="A197" i="5"/>
  <c r="A196" i="5"/>
  <c r="A195" i="5"/>
  <c r="A194" i="5"/>
  <c r="A193" i="5"/>
  <c r="A192" i="5"/>
  <c r="A191" i="5"/>
  <c r="A190" i="5"/>
  <c r="A189" i="5"/>
  <c r="A188" i="5"/>
  <c r="A187" i="5"/>
  <c r="A186" i="5"/>
  <c r="A185" i="5"/>
  <c r="A184" i="5"/>
  <c r="A183" i="5"/>
  <c r="A182" i="5"/>
  <c r="A181" i="5"/>
  <c r="A180" i="5"/>
  <c r="A179" i="5"/>
  <c r="A178" i="5"/>
  <c r="A177" i="5"/>
  <c r="A176" i="5"/>
  <c r="A175" i="5"/>
  <c r="A174" i="5"/>
  <c r="A173" i="5"/>
  <c r="A172" i="5"/>
  <c r="A171" i="5"/>
  <c r="A170" i="5"/>
  <c r="A169" i="5"/>
  <c r="A168" i="5"/>
  <c r="A167" i="5"/>
  <c r="A166" i="5"/>
  <c r="A165" i="5"/>
  <c r="A164" i="5"/>
  <c r="A163" i="5"/>
  <c r="A162" i="5"/>
  <c r="A161" i="5"/>
  <c r="A160" i="5"/>
  <c r="A159" i="5"/>
  <c r="A158" i="5"/>
  <c r="A157" i="5"/>
  <c r="A156" i="5"/>
  <c r="A155" i="5"/>
  <c r="A154" i="5"/>
  <c r="A153" i="5"/>
  <c r="A152" i="5"/>
  <c r="A151" i="5"/>
  <c r="A150" i="5"/>
  <c r="A149" i="5"/>
  <c r="A148" i="5"/>
  <c r="A147" i="5"/>
  <c r="A146" i="5"/>
  <c r="A145" i="5"/>
  <c r="A144" i="5"/>
  <c r="A143" i="5"/>
  <c r="A142" i="5"/>
  <c r="A141" i="5"/>
  <c r="A140" i="5"/>
  <c r="A139" i="5"/>
  <c r="A138" i="5"/>
  <c r="A137" i="5"/>
  <c r="A136" i="5"/>
  <c r="A135" i="5"/>
  <c r="A134" i="5"/>
  <c r="A133" i="5"/>
  <c r="A132" i="5"/>
  <c r="A131" i="5"/>
  <c r="A130" i="5"/>
  <c r="A129" i="5"/>
  <c r="A128" i="5"/>
  <c r="A127" i="5"/>
  <c r="A126" i="5"/>
  <c r="A125" i="5"/>
  <c r="A124" i="5"/>
  <c r="A123" i="5"/>
  <c r="A122" i="5"/>
  <c r="A121" i="5"/>
  <c r="A120" i="5"/>
  <c r="A119" i="5"/>
  <c r="A118" i="5"/>
  <c r="A117" i="5"/>
  <c r="A116" i="5"/>
  <c r="A115" i="5"/>
  <c r="A114" i="5"/>
  <c r="A113" i="5"/>
  <c r="A112" i="5"/>
  <c r="A111" i="5"/>
  <c r="A110" i="5"/>
  <c r="A109" i="5"/>
  <c r="A108" i="5"/>
  <c r="A107" i="5"/>
  <c r="A106" i="5"/>
  <c r="A105" i="5"/>
  <c r="A104" i="5"/>
  <c r="A103" i="5"/>
  <c r="A102" i="5"/>
  <c r="A101" i="5"/>
  <c r="A100" i="5"/>
  <c r="A99" i="5"/>
  <c r="A98" i="5"/>
  <c r="A97" i="5"/>
  <c r="A96" i="5"/>
  <c r="A95" i="5"/>
  <c r="A94" i="5"/>
  <c r="A93" i="5"/>
  <c r="A92" i="5"/>
  <c r="A91" i="5"/>
  <c r="A90" i="5"/>
  <c r="A89" i="5"/>
  <c r="A88" i="5"/>
  <c r="A87" i="5"/>
  <c r="A86" i="5"/>
  <c r="A85" i="5"/>
  <c r="A84" i="5"/>
  <c r="A83" i="5"/>
  <c r="A82" i="5"/>
  <c r="A81" i="5"/>
  <c r="A80" i="5"/>
  <c r="A79" i="5"/>
  <c r="A78" i="5"/>
  <c r="A77" i="5"/>
  <c r="A76" i="5"/>
  <c r="A75" i="5"/>
  <c r="A74" i="5"/>
  <c r="A73" i="5"/>
  <c r="A72" i="5"/>
  <c r="A71" i="5"/>
  <c r="A70" i="5"/>
  <c r="A69" i="5"/>
  <c r="A68" i="5"/>
  <c r="A67" i="5"/>
  <c r="A66" i="5"/>
  <c r="A65" i="5"/>
  <c r="A64" i="5"/>
  <c r="A63" i="5"/>
  <c r="A62" i="5"/>
  <c r="A61" i="5"/>
  <c r="A60" i="5"/>
  <c r="A59" i="5"/>
  <c r="A58" i="5"/>
  <c r="A57" i="5"/>
  <c r="A56" i="5"/>
  <c r="A55" i="5"/>
  <c r="A54" i="5"/>
  <c r="A53" i="5"/>
  <c r="A52" i="5"/>
  <c r="A51" i="5"/>
  <c r="A50" i="5"/>
  <c r="A49" i="5"/>
  <c r="A48" i="5"/>
  <c r="A47" i="5"/>
  <c r="A46" i="5"/>
  <c r="A45" i="5"/>
  <c r="A44" i="5"/>
  <c r="A43" i="5"/>
  <c r="A42" i="5"/>
  <c r="A41" i="5"/>
  <c r="A40" i="5"/>
  <c r="A39" i="5"/>
  <c r="A38" i="5"/>
  <c r="A37" i="5"/>
  <c r="A36" i="5"/>
  <c r="A35" i="5"/>
  <c r="A34" i="5"/>
  <c r="A33" i="5"/>
  <c r="A32" i="5"/>
  <c r="A31" i="5"/>
  <c r="A30" i="5"/>
  <c r="A29" i="5"/>
  <c r="A28" i="5"/>
  <c r="A27" i="5"/>
  <c r="A26" i="5"/>
  <c r="A25" i="5"/>
  <c r="A24" i="5"/>
  <c r="A23" i="5"/>
  <c r="A22" i="5"/>
  <c r="A21" i="5"/>
  <c r="A20" i="5"/>
  <c r="A19" i="5"/>
  <c r="A18" i="5"/>
  <c r="A17" i="5"/>
  <c r="A16" i="5"/>
  <c r="A15" i="5"/>
  <c r="A14" i="5"/>
  <c r="A13" i="5"/>
  <c r="A12" i="5"/>
  <c r="A11" i="5"/>
  <c r="A10" i="5"/>
  <c r="A9" i="5"/>
  <c r="A8" i="5"/>
  <c r="A7" i="5"/>
  <c r="A6" i="5"/>
  <c r="A5" i="5"/>
  <c r="A4" i="5"/>
  <c r="A3" i="5"/>
  <c r="A2" i="5"/>
  <c r="E630" i="3"/>
  <c r="E545" i="3"/>
  <c r="E518" i="3"/>
  <c r="E464" i="3"/>
  <c r="E437" i="3"/>
  <c r="E410" i="3"/>
  <c r="E383" i="3"/>
  <c r="E356" i="3"/>
  <c r="E302" i="3"/>
  <c r="E248" i="3"/>
  <c r="E221" i="3"/>
  <c r="E194" i="3"/>
  <c r="E167" i="3"/>
  <c r="E140" i="3"/>
  <c r="E113" i="3"/>
  <c r="E86" i="3"/>
  <c r="E59" i="3"/>
  <c r="E818" i="3" l="1"/>
  <c r="E786" i="3"/>
  <c r="E812" i="3"/>
  <c r="E817" i="3"/>
  <c r="E791" i="3"/>
  <c r="E764" i="3"/>
  <c r="E759" i="3"/>
  <c r="E93" i="3"/>
  <c r="E174" i="3"/>
  <c r="E120" i="3"/>
  <c r="C337" i="3"/>
  <c r="E147" i="3"/>
  <c r="E255" i="3"/>
  <c r="E740" i="3"/>
  <c r="E735" i="3"/>
  <c r="E741" i="3"/>
  <c r="E715" i="3"/>
  <c r="E710" i="3"/>
  <c r="E716" i="3"/>
  <c r="E690" i="3"/>
  <c r="E685" i="3"/>
  <c r="E691" i="3"/>
  <c r="E663" i="3"/>
  <c r="E658" i="3"/>
  <c r="E664" i="3"/>
  <c r="A442" i="3"/>
  <c r="A443" i="3" s="1"/>
  <c r="A444" i="3" s="1"/>
  <c r="A445" i="3" s="1"/>
  <c r="A5" i="3"/>
  <c r="E17" i="3"/>
  <c r="E68" i="3"/>
  <c r="E286" i="3"/>
  <c r="E341" i="3"/>
  <c r="E394" i="3"/>
  <c r="E502" i="3"/>
  <c r="E610" i="3"/>
  <c r="E60" i="3"/>
  <c r="E66" i="3" s="1"/>
  <c r="C67" i="3"/>
  <c r="E151" i="3"/>
  <c r="E124" i="3"/>
  <c r="E178" i="3"/>
  <c r="E125" i="3"/>
  <c r="E584" i="3"/>
  <c r="E44" i="3"/>
  <c r="E98" i="3"/>
  <c r="E71" i="3"/>
  <c r="E179" i="3"/>
  <c r="E287" i="3"/>
  <c r="E395" i="3"/>
  <c r="E503" i="3"/>
  <c r="E611" i="3"/>
  <c r="E475" i="3"/>
  <c r="E529" i="3"/>
  <c r="E583" i="3"/>
  <c r="E70" i="3"/>
  <c r="E206" i="3"/>
  <c r="E314" i="3"/>
  <c r="E422" i="3"/>
  <c r="E530" i="3"/>
  <c r="E233" i="3"/>
  <c r="E449" i="3"/>
  <c r="E557" i="3"/>
  <c r="E642" i="3"/>
  <c r="E340" i="3"/>
  <c r="E448" i="3"/>
  <c r="E556" i="3"/>
  <c r="E641" i="3"/>
  <c r="E232" i="3"/>
  <c r="E152" i="3"/>
  <c r="E260" i="3"/>
  <c r="E368" i="3"/>
  <c r="E476" i="3"/>
  <c r="E97" i="3"/>
  <c r="E205" i="3"/>
  <c r="E313" i="3"/>
  <c r="E421" i="3"/>
  <c r="E259" i="3"/>
  <c r="E367" i="3"/>
  <c r="E201" i="3"/>
  <c r="E309" i="3"/>
  <c r="E363" i="3"/>
  <c r="E417" i="3"/>
  <c r="C607" i="3"/>
  <c r="C94" i="3"/>
  <c r="E94" i="3" s="1"/>
  <c r="E250" i="3"/>
  <c r="C283" i="3"/>
  <c r="C391" i="3"/>
  <c r="E473" i="3"/>
  <c r="E257" i="3"/>
  <c r="C175" i="3"/>
  <c r="E175" i="3" s="1"/>
  <c r="E384" i="3"/>
  <c r="A33" i="3"/>
  <c r="E169" i="3"/>
  <c r="E329" i="3"/>
  <c r="C364" i="3"/>
  <c r="E364" i="3" s="1"/>
  <c r="E491" i="3"/>
  <c r="C499" i="3"/>
  <c r="E499" i="3" s="1"/>
  <c r="E608" i="3"/>
  <c r="E500" i="3"/>
  <c r="E149" i="3"/>
  <c r="E284" i="3"/>
  <c r="E492" i="3"/>
  <c r="E519" i="3"/>
  <c r="E599" i="3"/>
  <c r="E176" i="3"/>
  <c r="E196" i="3"/>
  <c r="C256" i="3"/>
  <c r="E275" i="3"/>
  <c r="E304" i="3"/>
  <c r="E392" i="3"/>
  <c r="E412" i="3"/>
  <c r="E600" i="3"/>
  <c r="E572" i="3"/>
  <c r="C580" i="3"/>
  <c r="E554" i="3"/>
  <c r="C553" i="3"/>
  <c r="E546" i="3"/>
  <c r="E14" i="3"/>
  <c r="E13" i="3"/>
  <c r="E41" i="3"/>
  <c r="C40" i="3"/>
  <c r="E581" i="3"/>
  <c r="E573" i="3"/>
  <c r="C121" i="3"/>
  <c r="E338" i="3"/>
  <c r="E330" i="3"/>
  <c r="E122" i="3"/>
  <c r="E446" i="3"/>
  <c r="C445" i="3"/>
  <c r="E438" i="3"/>
  <c r="E439" i="3" s="1"/>
  <c r="E639" i="3"/>
  <c r="C638" i="3"/>
  <c r="E631" i="3"/>
  <c r="E632" i="3" s="1"/>
  <c r="E95" i="3"/>
  <c r="E142" i="3"/>
  <c r="C148" i="3"/>
  <c r="E230" i="3"/>
  <c r="C229" i="3"/>
  <c r="E222" i="3"/>
  <c r="E228" i="3" s="1"/>
  <c r="E358" i="3"/>
  <c r="E365" i="3"/>
  <c r="E465" i="3"/>
  <c r="C472" i="3"/>
  <c r="E203" i="3"/>
  <c r="C310" i="3"/>
  <c r="E419" i="3"/>
  <c r="C526" i="3"/>
  <c r="C202" i="3"/>
  <c r="E311" i="3"/>
  <c r="C418" i="3"/>
  <c r="E527" i="3"/>
  <c r="E204" i="3" l="1" a="1"/>
  <c r="E204" i="3" s="1"/>
  <c r="E312" i="3" a="1"/>
  <c r="E312" i="3" s="1"/>
  <c r="E420" i="3" a="1"/>
  <c r="E420" i="3" s="1"/>
  <c r="E767" i="3" a="1"/>
  <c r="E767" i="3" s="1"/>
  <c r="E771" i="3" s="1"/>
  <c r="G756" i="3" s="1"/>
  <c r="G772" i="3" s="1"/>
  <c r="E258" i="3" a="1"/>
  <c r="E258" i="3" s="1"/>
  <c r="E177" i="3" a="1"/>
  <c r="E177" i="3" s="1"/>
  <c r="E743" i="3" a="1"/>
  <c r="E743" i="3" s="1"/>
  <c r="E747" i="3" s="1"/>
  <c r="E693" i="3" a="1"/>
  <c r="E693" i="3" s="1"/>
  <c r="E697" i="3" s="1"/>
  <c r="E150" i="3" a="1"/>
  <c r="E150" i="3" s="1"/>
  <c r="E366" i="3" a="1"/>
  <c r="E366" i="3" s="1"/>
  <c r="E370" i="3" s="1"/>
  <c r="E794" i="3" a="1"/>
  <c r="E794" i="3" s="1"/>
  <c r="E798" i="3" s="1"/>
  <c r="G783" i="3" s="1"/>
  <c r="G799" i="3" s="1"/>
  <c r="E820" i="3" a="1"/>
  <c r="E820" i="3" s="1"/>
  <c r="E824" i="3" s="1"/>
  <c r="G809" i="3" s="1"/>
  <c r="G825" i="3" s="1"/>
  <c r="E718" i="3" a="1"/>
  <c r="E718" i="3" s="1"/>
  <c r="E722" i="3" s="1"/>
  <c r="E666" i="3" a="1"/>
  <c r="E666" i="3" s="1"/>
  <c r="E670" i="3" s="1"/>
  <c r="A6" i="3"/>
  <c r="A446" i="3"/>
  <c r="A447" i="3" s="1"/>
  <c r="A448" i="3" s="1"/>
  <c r="A449" i="3" s="1"/>
  <c r="A450" i="3" s="1"/>
  <c r="A451" i="3" s="1"/>
  <c r="A452" i="3" s="1"/>
  <c r="A453" i="3" s="1"/>
  <c r="A454" i="3" s="1"/>
  <c r="A455" i="3" s="1"/>
  <c r="A456" i="3" s="1"/>
  <c r="A457" i="3" s="1"/>
  <c r="A458" i="3" s="1"/>
  <c r="A459" i="3" s="1"/>
  <c r="A460" i="3" s="1"/>
  <c r="A461" i="3" s="1"/>
  <c r="A462" i="3" s="1"/>
  <c r="E466" i="3"/>
  <c r="E471" i="3"/>
  <c r="E547" i="3"/>
  <c r="E552" i="3"/>
  <c r="E7" i="3"/>
  <c r="E39" i="3"/>
  <c r="E61" i="3"/>
  <c r="E69" i="3" s="1" a="1"/>
  <c r="E69" i="3" s="1"/>
  <c r="E606" i="3"/>
  <c r="E336" i="3"/>
  <c r="E390" i="3"/>
  <c r="E637" i="3"/>
  <c r="E640" i="3" s="1" a="1"/>
  <c r="E640" i="3" s="1"/>
  <c r="E88" i="3"/>
  <c r="E96" i="3" s="1" a="1"/>
  <c r="E96" i="3" s="1"/>
  <c r="E579" i="3"/>
  <c r="E498" i="3"/>
  <c r="E444" i="3"/>
  <c r="E447" i="3" s="1" a="1"/>
  <c r="E447" i="3" s="1"/>
  <c r="E277" i="3"/>
  <c r="E282" i="3"/>
  <c r="E520" i="3"/>
  <c r="E525" i="3"/>
  <c r="E607" i="3"/>
  <c r="E34" i="3"/>
  <c r="E283" i="3"/>
  <c r="E391" i="3"/>
  <c r="E385" i="3"/>
  <c r="E331" i="3"/>
  <c r="E256" i="3"/>
  <c r="E67" i="3"/>
  <c r="E493" i="3"/>
  <c r="E601" i="3"/>
  <c r="A34" i="3"/>
  <c r="E418" i="3"/>
  <c r="E526" i="3"/>
  <c r="E472" i="3"/>
  <c r="E310" i="3"/>
  <c r="E115" i="3"/>
  <c r="E123" i="3" s="1" a="1"/>
  <c r="E123" i="3" s="1"/>
  <c r="E229" i="3"/>
  <c r="E445" i="3"/>
  <c r="E121" i="3"/>
  <c r="E40" i="3"/>
  <c r="E223" i="3"/>
  <c r="E231" i="3" s="1" a="1"/>
  <c r="E231" i="3" s="1"/>
  <c r="E202" i="3"/>
  <c r="E148" i="3"/>
  <c r="E574" i="3"/>
  <c r="E337" i="3"/>
  <c r="E580" i="3"/>
  <c r="E638" i="3"/>
  <c r="E553" i="3"/>
  <c r="E15" i="3" l="1" a="1"/>
  <c r="E15" i="3" s="1"/>
  <c r="E19" i="3" s="1"/>
  <c r="E42" i="3" a="1"/>
  <c r="E42" i="3" s="1"/>
  <c r="E46" i="3" s="1"/>
  <c r="G31" i="3" s="1"/>
  <c r="G33" i="3" s="1"/>
  <c r="E393" i="3" a="1"/>
  <c r="E393" i="3" s="1"/>
  <c r="E397" i="3" s="1"/>
  <c r="G382" i="3" s="1"/>
  <c r="G384" i="3" s="1"/>
  <c r="E339" i="3" a="1"/>
  <c r="E339" i="3" s="1"/>
  <c r="E343" i="3" s="1"/>
  <c r="G328" i="3" s="1"/>
  <c r="G330" i="3" s="1"/>
  <c r="E474" i="3" a="1"/>
  <c r="E474" i="3" s="1"/>
  <c r="E478" i="3" s="1"/>
  <c r="E555" i="3" a="1"/>
  <c r="E555" i="3" s="1"/>
  <c r="E559" i="3" s="1"/>
  <c r="E285" i="3" a="1"/>
  <c r="E285" i="3" s="1"/>
  <c r="E289" i="3" s="1"/>
  <c r="G274" i="3" s="1"/>
  <c r="E528" i="3" a="1"/>
  <c r="E528" i="3" s="1"/>
  <c r="E532" i="3" s="1"/>
  <c r="G517" i="3" s="1"/>
  <c r="G519" i="3" s="1"/>
  <c r="E262" i="3"/>
  <c r="G247" i="3" s="1"/>
  <c r="G249" i="3" s="1"/>
  <c r="E501" i="3" a="1"/>
  <c r="E501" i="3" s="1"/>
  <c r="E505" i="3" s="1"/>
  <c r="G490" i="3" s="1"/>
  <c r="G492" i="3" s="1"/>
  <c r="E609" i="3" a="1"/>
  <c r="E609" i="3" s="1"/>
  <c r="E613" i="3" s="1"/>
  <c r="G598" i="3" s="1"/>
  <c r="G614" i="3" s="1"/>
  <c r="E582" i="3" a="1"/>
  <c r="E582" i="3" s="1"/>
  <c r="E586" i="3" s="1"/>
  <c r="G571" i="3" s="1"/>
  <c r="G758" i="3"/>
  <c r="G811" i="3"/>
  <c r="G785" i="3"/>
  <c r="A7" i="3"/>
  <c r="A8" i="3" s="1"/>
  <c r="A9" i="3" s="1"/>
  <c r="A10" i="3" s="1"/>
  <c r="A11" i="3" s="1"/>
  <c r="A12" i="3" s="1"/>
  <c r="G732" i="3"/>
  <c r="G707" i="3"/>
  <c r="G682" i="3"/>
  <c r="G655" i="3"/>
  <c r="E73" i="3"/>
  <c r="G58" i="3" s="1"/>
  <c r="G60" i="3" s="1"/>
  <c r="E181" i="3"/>
  <c r="G166" i="3" s="1"/>
  <c r="G168" i="3" s="1"/>
  <c r="E100" i="3"/>
  <c r="G85" i="3" s="1"/>
  <c r="G87" i="3" s="1"/>
  <c r="E208" i="3"/>
  <c r="G193" i="3" s="1"/>
  <c r="G209" i="3" s="1"/>
  <c r="E644" i="3"/>
  <c r="G629" i="3" s="1"/>
  <c r="G631" i="3" s="1"/>
  <c r="A35" i="3"/>
  <c r="E127" i="3"/>
  <c r="G112" i="3" s="1"/>
  <c r="G114" i="3" s="1"/>
  <c r="E316" i="3"/>
  <c r="G301" i="3" s="1"/>
  <c r="G303" i="3" s="1"/>
  <c r="E451" i="3"/>
  <c r="E235" i="3"/>
  <c r="G220" i="3" s="1"/>
  <c r="G355" i="3"/>
  <c r="G371" i="3" s="1"/>
  <c r="E154" i="3"/>
  <c r="E424" i="3"/>
  <c r="A13" i="3" l="1"/>
  <c r="G748" i="3"/>
  <c r="G734" i="3"/>
  <c r="G723" i="3"/>
  <c r="G709" i="3"/>
  <c r="G698" i="3"/>
  <c r="G684" i="3"/>
  <c r="G671" i="3"/>
  <c r="G657" i="3"/>
  <c r="G276" i="3"/>
  <c r="G290" i="3"/>
  <c r="G4" i="3"/>
  <c r="G6" i="3" s="1"/>
  <c r="G263" i="3"/>
  <c r="G506" i="3"/>
  <c r="G182" i="3"/>
  <c r="G600" i="3"/>
  <c r="G101" i="3"/>
  <c r="A36" i="3"/>
  <c r="G357" i="3"/>
  <c r="G47" i="3"/>
  <c r="G74" i="3"/>
  <c r="G344" i="3"/>
  <c r="G195" i="3"/>
  <c r="G317" i="3"/>
  <c r="G436" i="3"/>
  <c r="G452" i="3" s="1"/>
  <c r="G139" i="3"/>
  <c r="G141" i="3" s="1"/>
  <c r="G645" i="3"/>
  <c r="G128" i="3"/>
  <c r="G398" i="3"/>
  <c r="G533" i="3"/>
  <c r="G587" i="3"/>
  <c r="G544" i="3"/>
  <c r="G560" i="3" s="1"/>
  <c r="G409" i="3"/>
  <c r="G425" i="3" s="1"/>
  <c r="G463" i="3"/>
  <c r="G465" i="3" s="1"/>
  <c r="G222" i="3"/>
  <c r="A14" i="3" l="1"/>
  <c r="A15" i="3" s="1"/>
  <c r="A16" i="3" s="1"/>
  <c r="A17" i="3" s="1"/>
  <c r="A18" i="3" s="1"/>
  <c r="A19" i="3" s="1"/>
  <c r="A20" i="3" s="1"/>
  <c r="A21" i="3" s="1"/>
  <c r="A22" i="3" s="1"/>
  <c r="A23" i="3" s="1"/>
  <c r="A24" i="3" s="1"/>
  <c r="A25" i="3" s="1"/>
  <c r="A26" i="3" s="1"/>
  <c r="A27" i="3" s="1"/>
  <c r="A28" i="3" s="1"/>
  <c r="A29" i="3" s="1"/>
  <c r="A30" i="3" s="1"/>
  <c r="G20" i="3"/>
  <c r="A37" i="3"/>
  <c r="G573" i="3"/>
  <c r="G155" i="3"/>
  <c r="G546" i="3"/>
  <c r="G411" i="3"/>
  <c r="G479" i="3"/>
  <c r="G236" i="3"/>
  <c r="G438" i="3"/>
  <c r="A38" i="3" l="1"/>
  <c r="A39" i="3" s="1"/>
  <c r="A40" i="3" l="1"/>
  <c r="A41" i="3" l="1"/>
  <c r="A42" i="3" l="1"/>
  <c r="A43" i="3" l="1"/>
  <c r="A44" i="3" l="1"/>
  <c r="A45" i="3" l="1"/>
  <c r="A46" i="3" l="1"/>
  <c r="A47" i="3" l="1"/>
  <c r="A48" i="3" l="1"/>
  <c r="A49" i="3" l="1"/>
  <c r="A50" i="3" l="1"/>
  <c r="A51" i="3" l="1"/>
  <c r="A52" i="3" l="1"/>
  <c r="A53" i="3" l="1"/>
  <c r="A54" i="3" l="1"/>
  <c r="A55" i="3" l="1"/>
  <c r="A56" i="3" l="1"/>
  <c r="A57"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mhmd</author>
  </authors>
  <commentList>
    <comment ref="C5" authorId="0" shapeId="0" xr:uid="{212A71C7-B2BF-49AB-8B0B-676084639B35}">
      <text>
        <r>
          <rPr>
            <b/>
            <sz val="9"/>
            <color indexed="81"/>
            <rFont val="Tahoma"/>
            <family val="2"/>
          </rPr>
          <t>mhmd:</t>
        </r>
        <r>
          <rPr>
            <sz val="9"/>
            <color indexed="81"/>
            <rFont val="Tahoma"/>
            <family val="2"/>
          </rPr>
          <t xml:space="preserve">
آدرس زیر رو باز کنید و از فایل پیوست گروه شغلی مورد نظر رو انتخاب کنید
https://shenasname.ir/estekhdam/38324-%D9%84%DB%8C%D8%B3%D8%AA-%D9%85%D8%B4%D8%A7%D8%BA%D9%84-%DB%B2%DB%B0%DA%AF%D8%A7%D9%86%D9%87-%D8%B4%D8%BA%D9%84%DB%8C</t>
        </r>
      </text>
    </comment>
    <comment ref="C10" authorId="0" shapeId="0" xr:uid="{CF15EB6E-F92F-4F9E-998C-3B559B839634}">
      <text>
        <r>
          <rPr>
            <b/>
            <sz val="9"/>
            <color indexed="81"/>
            <rFont val="Tahoma"/>
            <family val="2"/>
          </rPr>
          <t>mhmd:</t>
        </r>
        <r>
          <rPr>
            <sz val="9"/>
            <color indexed="81"/>
            <rFont val="Tahoma"/>
            <family val="2"/>
          </rPr>
          <t xml:space="preserve">
تعداد سال سابقه خدمت در علوم پزشکی استان ر. رو وارد کنید</t>
        </r>
      </text>
    </comment>
    <comment ref="C18" authorId="0" shapeId="0" xr:uid="{A158B82F-38C6-49F8-89DA-FEB57D7E04FD}">
      <text>
        <r>
          <rPr>
            <b/>
            <sz val="9"/>
            <color indexed="81"/>
            <rFont val="Tahoma"/>
            <family val="2"/>
          </rPr>
          <t>mhmd:</t>
        </r>
        <r>
          <rPr>
            <sz val="9"/>
            <color indexed="81"/>
            <rFont val="Tahoma"/>
            <family val="2"/>
          </rPr>
          <t xml:space="preserve">
کلمه متاهل یا مجرد را بنویسید</t>
        </r>
      </text>
    </comment>
    <comment ref="C19" authorId="0" shapeId="0" xr:uid="{3C52A673-51C8-43A8-8376-66121A7E1BDB}">
      <text>
        <r>
          <rPr>
            <b/>
            <sz val="9"/>
            <color indexed="81"/>
            <rFont val="Tahoma"/>
            <family val="2"/>
          </rPr>
          <t>mhmd:</t>
        </r>
        <r>
          <rPr>
            <sz val="9"/>
            <color indexed="81"/>
            <rFont val="Tahoma"/>
            <family val="2"/>
          </rPr>
          <t xml:space="preserve">
از منو کشویی یکی از آیتم های نوبت کاری را انتخاب کنید</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<sst xmlns="http://schemas.openxmlformats.org/spreadsheetml/2006/main" count="2189" uniqueCount="128">
  <si>
    <t>نرخ یک ساعت اضافه کار</t>
  </si>
  <si>
    <t>حق لباس</t>
  </si>
  <si>
    <t>عیدی</t>
  </si>
  <si>
    <t>سنوات</t>
  </si>
  <si>
    <t>نوبت کاری</t>
  </si>
  <si>
    <t>پایه سنوات</t>
  </si>
  <si>
    <t>گروه</t>
  </si>
  <si>
    <t>جدول مزد شرکت های خدماتی و پشتیبانی تامین نیروی انسانی</t>
  </si>
  <si>
    <t>مزد شغل</t>
  </si>
  <si>
    <t>1 سال</t>
  </si>
  <si>
    <t>2 سال</t>
  </si>
  <si>
    <t>3 سال</t>
  </si>
  <si>
    <t>4 سال</t>
  </si>
  <si>
    <t>5 سال</t>
  </si>
  <si>
    <t>6 سال</t>
  </si>
  <si>
    <t>7 سال</t>
  </si>
  <si>
    <t>8 سال</t>
  </si>
  <si>
    <t>9 سال</t>
  </si>
  <si>
    <t>10 سال</t>
  </si>
  <si>
    <t>11 سال</t>
  </si>
  <si>
    <t>12 سال</t>
  </si>
  <si>
    <t>13 سال</t>
  </si>
  <si>
    <t>مشخصات</t>
  </si>
  <si>
    <t>حقوق و مزایا</t>
  </si>
  <si>
    <t>کسورات</t>
  </si>
  <si>
    <t>کدملی</t>
  </si>
  <si>
    <t>پایه حقوق روزانه</t>
  </si>
  <si>
    <t>حق بیمه کارمند</t>
  </si>
  <si>
    <t>گروه شغلی</t>
  </si>
  <si>
    <t>مالیات(خروجی سایت مالیات من)</t>
  </si>
  <si>
    <t>نام</t>
  </si>
  <si>
    <t>حقوق مشمول مالیات</t>
  </si>
  <si>
    <t>نام خانوادگی</t>
  </si>
  <si>
    <t>حقوق مبنا</t>
  </si>
  <si>
    <t>موظفی</t>
  </si>
  <si>
    <t>تعداد فرزند</t>
  </si>
  <si>
    <t>تعداد سال سابقه</t>
  </si>
  <si>
    <t>پایه سنوات روزانه</t>
  </si>
  <si>
    <t>ساعت اضافه کاری</t>
  </si>
  <si>
    <t>اضافه کاری</t>
  </si>
  <si>
    <t>ساعت مانده مرخصی</t>
  </si>
  <si>
    <t>جمعه کاری</t>
  </si>
  <si>
    <t>ساعت جمعه کاری</t>
  </si>
  <si>
    <t>تعداد روزهای ماه</t>
  </si>
  <si>
    <t>جمع کل</t>
  </si>
  <si>
    <t>خالص پرداختی</t>
  </si>
  <si>
    <t>آبان</t>
  </si>
  <si>
    <t>م</t>
  </si>
  <si>
    <t>ت</t>
  </si>
  <si>
    <t>روز هفته</t>
  </si>
  <si>
    <t>تاریخ</t>
  </si>
  <si>
    <t>فروردین</t>
  </si>
  <si>
    <t>شنبه</t>
  </si>
  <si>
    <t>یک‌شنبه</t>
  </si>
  <si>
    <t>دوشنبه</t>
  </si>
  <si>
    <t>سه‌شنبه</t>
  </si>
  <si>
    <t>چهارشنبه</t>
  </si>
  <si>
    <t>پنج‌شنبه</t>
  </si>
  <si>
    <t>جمعه</t>
  </si>
  <si>
    <t>اردیبهشت</t>
  </si>
  <si>
    <t>خرداد</t>
  </si>
  <si>
    <t>تیر</t>
  </si>
  <si>
    <t>مرداد</t>
  </si>
  <si>
    <t>شهریور</t>
  </si>
  <si>
    <t>مهر</t>
  </si>
  <si>
    <t>آذر</t>
  </si>
  <si>
    <t>دی</t>
  </si>
  <si>
    <t>بهمن</t>
  </si>
  <si>
    <t>اسفند</t>
  </si>
  <si>
    <t>وضعیت تاهل</t>
  </si>
  <si>
    <t>مجرد</t>
  </si>
  <si>
    <t>متاهل</t>
  </si>
  <si>
    <t>شرح وضعیت نوبت کاری (شیفت کاری)</t>
  </si>
  <si>
    <t>درصد</t>
  </si>
  <si>
    <t>درصد نوبت کاری</t>
  </si>
  <si>
    <t>ندارد</t>
  </si>
  <si>
    <t>صبح و عصر</t>
  </si>
  <si>
    <t>صبح و شب</t>
  </si>
  <si>
    <t>عصر و شب</t>
  </si>
  <si>
    <t>صبح، عصر و شب</t>
  </si>
  <si>
    <t>سال صفر</t>
  </si>
  <si>
    <t>برق</t>
  </si>
  <si>
    <t>14 سال</t>
  </si>
  <si>
    <t>ی</t>
  </si>
  <si>
    <t>س</t>
  </si>
  <si>
    <t>د</t>
  </si>
  <si>
    <t>ر</t>
  </si>
  <si>
    <t>ک</t>
  </si>
  <si>
    <t>گ</t>
  </si>
  <si>
    <t>مانده مرخصی</t>
  </si>
  <si>
    <t>تعداد روز مانده مرخصی</t>
  </si>
  <si>
    <t>فروردین ماه 1405معاونت دانشجوئی و فرهنگی خراسان شمالی</t>
  </si>
  <si>
    <t>حق تاهل</t>
  </si>
  <si>
    <t>13.1</t>
  </si>
  <si>
    <t>کمک هزینه اولاد</t>
  </si>
  <si>
    <t>کمک هزینه خوار و بار</t>
  </si>
  <si>
    <t>کمک هزینه مسکن</t>
  </si>
  <si>
    <t>کدینگ حقوق</t>
  </si>
  <si>
    <t>الف</t>
  </si>
  <si>
    <t>ب</t>
  </si>
  <si>
    <t>پ</t>
  </si>
  <si>
    <t>ث</t>
  </si>
  <si>
    <t>ج</t>
  </si>
  <si>
    <t>چ</t>
  </si>
  <si>
    <t>ح</t>
  </si>
  <si>
    <t>خ</t>
  </si>
  <si>
    <t>ذ</t>
  </si>
  <si>
    <t>ز</t>
  </si>
  <si>
    <t>ژ</t>
  </si>
  <si>
    <t>ف</t>
  </si>
  <si>
    <t>ق</t>
  </si>
  <si>
    <t>ن</t>
  </si>
  <si>
    <t>ل</t>
  </si>
  <si>
    <t>ش</t>
  </si>
  <si>
    <t>ض</t>
  </si>
  <si>
    <t>ظ</t>
  </si>
  <si>
    <t>ط</t>
  </si>
  <si>
    <t>و</t>
  </si>
  <si>
    <t>ئ</t>
  </si>
  <si>
    <t>غ</t>
  </si>
  <si>
    <t>ع</t>
  </si>
  <si>
    <t>ه</t>
  </si>
  <si>
    <t>ا</t>
  </si>
  <si>
    <t>ص</t>
  </si>
  <si>
    <t>جدول دستمزد ۱۴۰۵ گروه های ۲۰گانه شرکت های خدماتی و پشتیبانی</t>
  </si>
  <si>
    <t>حداقل دستمزد روزانه : ۵,۵۴۱,۸۵۰</t>
  </si>
  <si>
    <t>45% +مبلغ ثابت 519549</t>
  </si>
  <si>
    <t>جمع حقوق مبنا و پایه سنوات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</si>
</sst>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0.00_-_ ;_ * #,##0.00\-_ ;_ * &quot;-&quot;??_-_ ;_ @_ "/>
    <numFmt numFmtId="165" formatCode="_ * #,##0_-_ ;_ * #,##0\-_ ;_ * &quot;-&quot;??_-_ ;_ @_ "/>
  </numFmts>
  <fonts count="14">
    <font>
      <sz val="11"/>
      <color theme="1"/>
      <name val="Arial"/>
      <family val="2"/>
      <charset val="178"/>
      <scheme val="minor"/>
    </font>
    <font>
      <sz val="11"/>
      <color theme="1"/>
      <name val="Arial"/>
      <family val="2"/>
      <scheme val="minor"/>
    </font>
    <font>
      <sz val="11"/>
      <color theme="0"/>
      <name val="Arial"/>
      <family val="2"/>
      <scheme val="minor"/>
    </font>
    <font>
      <sz val="11"/>
      <color theme="1"/>
      <name val="Arial"/>
      <family val="2"/>
      <charset val="178"/>
      <scheme val="minor"/>
    </font>
    <font>
      <b/>
      <sz val="11"/>
      <color theme="1"/>
      <name val="Arial"/>
      <family val="2"/>
    </font>
    <font>
      <b/>
      <sz val="22"/>
      <color theme="0"/>
      <name val="Arial"/>
      <family val="2"/>
      <scheme val="minor"/>
    </font>
    <font>
      <sz val="14"/>
      <color theme="1"/>
      <name val="IRANSansFaNum Medium"/>
      <family val="2"/>
    </font>
    <font>
      <sz val="26"/>
      <color theme="0"/>
      <name val="Arial"/>
      <family val="2"/>
      <scheme val="minor"/>
    </font>
    <font>
      <sz val="24"/>
      <color theme="1"/>
      <name val="Arial"/>
      <family val="2"/>
      <scheme val="minor"/>
    </font>
    <font>
      <sz val="18"/>
      <color theme="1"/>
      <name val="Arial"/>
      <family val="2"/>
      <scheme val="minor"/>
    </font>
    <font>
      <sz val="10"/>
      <name val="Arial"/>
      <family val="2"/>
    </font>
    <font>
      <b/>
      <sz val="11"/>
      <color rgb="FFFF0000"/>
      <name val="Arial"/>
      <family val="2"/>
    </font>
    <font>
      <sz val="9"/>
      <color indexed="81"/>
      <name val="Tahoma"/>
      <family val="2"/>
    </font>
    <font>
      <b/>
      <sz val="9"/>
      <color indexed="81"/>
      <name val="Tahoma"/>
      <family val="2"/>
    </font>
  </fonts>
  <fills count="11">
    <fill>
      <patternFill patternType="none"/>
    </fill>
    <fill>
      <patternFill patternType="gray125"/>
    </fill>
    <fill>
      <patternFill patternType="solid">
        <fgColor theme="8"/>
      </patternFill>
    </fill>
    <fill>
      <patternFill patternType="solid">
        <fgColor theme="9"/>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7" tint="0.39997558519241921"/>
        <bgColor indexed="64"/>
      </patternFill>
    </fill>
    <fill>
      <patternFill patternType="solid">
        <fgColor theme="3" tint="0.89999084444715716"/>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s>
  <cellStyleXfs count="8">
    <xf numFmtId="0" fontId="0" fillId="0" borderId="0"/>
    <xf numFmtId="0" fontId="2" fillId="2" borderId="0"/>
    <xf numFmtId="0" fontId="2" fillId="3" borderId="0"/>
    <xf numFmtId="0" fontId="1" fillId="0" borderId="0"/>
    <xf numFmtId="164" fontId="3" fillId="0" borderId="0"/>
    <xf numFmtId="0" fontId="1" fillId="4" borderId="0"/>
    <xf numFmtId="0" fontId="1" fillId="5" borderId="0"/>
    <xf numFmtId="0" fontId="10" fillId="0" borderId="0"/>
  </cellStyleXfs>
  <cellXfs count="51">
    <xf numFmtId="0" fontId="0" fillId="0" borderId="0" xfId="0"/>
    <xf numFmtId="3" fontId="4" fillId="6" borderId="1" xfId="0" applyNumberFormat="1" applyFont="1" applyFill="1" applyBorder="1" applyAlignment="1">
      <alignment horizontal="center" vertical="center" wrapText="1"/>
    </xf>
    <xf numFmtId="3" fontId="4" fillId="8" borderId="1" xfId="0" applyNumberFormat="1" applyFont="1" applyFill="1" applyBorder="1" applyAlignment="1">
      <alignment horizontal="center" vertical="center" wrapText="1"/>
    </xf>
    <xf numFmtId="3" fontId="4" fillId="0" borderId="1" xfId="0" applyNumberFormat="1" applyFont="1" applyBorder="1" applyAlignment="1">
      <alignment horizontal="center" vertical="center" wrapText="1"/>
    </xf>
    <xf numFmtId="3" fontId="4" fillId="7" borderId="1" xfId="0" applyNumberFormat="1" applyFont="1" applyFill="1" applyBorder="1" applyAlignment="1">
      <alignment horizontal="center" vertical="center" wrapText="1"/>
    </xf>
    <xf numFmtId="165" fontId="6" fillId="0" borderId="0" xfId="4" applyNumberFormat="1" applyFont="1" applyAlignment="1">
      <alignment horizontal="center" vertical="center" readingOrder="2"/>
    </xf>
    <xf numFmtId="0" fontId="8" fillId="4" borderId="2" xfId="5" applyFont="1" applyBorder="1" applyAlignment="1">
      <alignment horizontal="center" vertical="center" readingOrder="2"/>
    </xf>
    <xf numFmtId="0" fontId="8" fillId="4" borderId="3" xfId="5" applyFont="1" applyBorder="1" applyAlignment="1">
      <alignment horizontal="center" vertical="center" readingOrder="2"/>
    </xf>
    <xf numFmtId="0" fontId="8" fillId="4" borderId="4" xfId="5" applyFont="1" applyBorder="1" applyAlignment="1">
      <alignment horizontal="center" vertical="center" readingOrder="2"/>
    </xf>
    <xf numFmtId="0" fontId="6" fillId="9" borderId="1" xfId="4" applyNumberFormat="1" applyFont="1" applyFill="1" applyBorder="1" applyAlignment="1">
      <alignment horizontal="center" vertical="center" readingOrder="2"/>
    </xf>
    <xf numFmtId="165" fontId="6" fillId="9" borderId="1" xfId="4" applyNumberFormat="1" applyFont="1" applyFill="1" applyBorder="1" applyAlignment="1">
      <alignment horizontal="center" vertical="center" readingOrder="2"/>
    </xf>
    <xf numFmtId="0" fontId="7" fillId="2" borderId="1" xfId="1" applyFont="1" applyBorder="1" applyAlignment="1">
      <alignment horizontal="center" vertical="center" readingOrder="2"/>
    </xf>
    <xf numFmtId="165" fontId="9" fillId="5" borderId="1" xfId="6" applyNumberFormat="1" applyFont="1" applyBorder="1" applyAlignment="1">
      <alignment horizontal="center" vertical="center" readingOrder="2"/>
    </xf>
    <xf numFmtId="165" fontId="6" fillId="0" borderId="1" xfId="4" applyNumberFormat="1" applyFont="1" applyBorder="1" applyAlignment="1">
      <alignment horizontal="center" vertical="center" readingOrder="2"/>
    </xf>
    <xf numFmtId="0" fontId="6" fillId="0" borderId="0" xfId="4" applyNumberFormat="1" applyFont="1" applyAlignment="1">
      <alignment horizontal="center" vertical="center" readingOrder="2"/>
    </xf>
    <xf numFmtId="0" fontId="6" fillId="0" borderId="0" xfId="4" applyNumberFormat="1" applyFont="1" applyAlignment="1">
      <alignment horizontal="center" readingOrder="2"/>
    </xf>
    <xf numFmtId="165" fontId="6" fillId="0" borderId="0" xfId="4" applyNumberFormat="1" applyFont="1" applyAlignment="1">
      <alignment readingOrder="2"/>
    </xf>
    <xf numFmtId="0" fontId="3" fillId="0" borderId="4" xfId="0" applyFont="1" applyBorder="1"/>
    <xf numFmtId="0" fontId="3" fillId="0" borderId="0" xfId="0" applyFont="1"/>
    <xf numFmtId="3" fontId="4" fillId="8" borderId="6" xfId="0" applyNumberFormat="1" applyFont="1" applyFill="1" applyBorder="1" applyAlignment="1">
      <alignment horizontal="center" vertical="center" wrapText="1"/>
    </xf>
    <xf numFmtId="165" fontId="6" fillId="5" borderId="1" xfId="4" applyNumberFormat="1" applyFont="1" applyFill="1" applyBorder="1" applyAlignment="1">
      <alignment horizontal="center" vertical="center" readingOrder="2"/>
    </xf>
    <xf numFmtId="3" fontId="0" fillId="0" borderId="0" xfId="0" applyNumberFormat="1"/>
    <xf numFmtId="3" fontId="3" fillId="0" borderId="0" xfId="0" applyNumberFormat="1" applyFont="1"/>
    <xf numFmtId="3" fontId="3" fillId="0" borderId="4" xfId="0" applyNumberFormat="1" applyFont="1" applyBorder="1"/>
    <xf numFmtId="165" fontId="9" fillId="7" borderId="1" xfId="6" applyNumberFormat="1" applyFont="1" applyFill="1" applyBorder="1" applyAlignment="1">
      <alignment horizontal="center" vertical="center" readingOrder="2"/>
    </xf>
    <xf numFmtId="3" fontId="4" fillId="0" borderId="1" xfId="0" applyNumberFormat="1" applyFont="1" applyBorder="1" applyAlignment="1">
      <alignment horizontal="center" vertical="center"/>
    </xf>
    <xf numFmtId="3" fontId="4" fillId="0" borderId="1" xfId="0" applyNumberFormat="1" applyFont="1" applyBorder="1" applyAlignment="1">
      <alignment horizontal="center"/>
    </xf>
    <xf numFmtId="3" fontId="4" fillId="0" borderId="6" xfId="0" applyNumberFormat="1" applyFont="1" applyBorder="1" applyAlignment="1">
      <alignment horizontal="center" vertical="center" wrapText="1"/>
    </xf>
    <xf numFmtId="3" fontId="0" fillId="0" borderId="4" xfId="0" applyNumberFormat="1" applyBorder="1"/>
    <xf numFmtId="3" fontId="11" fillId="0" borderId="1" xfId="0" applyNumberFormat="1" applyFont="1" applyBorder="1" applyAlignment="1">
      <alignment horizontal="center" vertical="center" wrapText="1"/>
    </xf>
    <xf numFmtId="3" fontId="0" fillId="7" borderId="0" xfId="0" applyNumberFormat="1" applyFill="1"/>
    <xf numFmtId="0" fontId="0" fillId="10" borderId="0" xfId="0" applyFill="1"/>
    <xf numFmtId="3" fontId="3" fillId="7" borderId="3" xfId="0" applyNumberFormat="1" applyFont="1" applyFill="1" applyBorder="1" applyAlignment="1">
      <alignment horizontal="center"/>
    </xf>
    <xf numFmtId="3" fontId="4" fillId="6" borderId="8" xfId="0" applyNumberFormat="1" applyFont="1" applyFill="1" applyBorder="1" applyAlignment="1">
      <alignment horizontal="center" vertical="center" wrapText="1"/>
    </xf>
    <xf numFmtId="3" fontId="4" fillId="6" borderId="9" xfId="0" applyNumberFormat="1" applyFont="1" applyFill="1" applyBorder="1" applyAlignment="1">
      <alignment horizontal="center" vertical="center" wrapText="1"/>
    </xf>
    <xf numFmtId="3" fontId="4" fillId="0" borderId="8" xfId="0" applyNumberFormat="1" applyFont="1" applyBorder="1" applyAlignment="1">
      <alignment horizontal="center" vertical="center" wrapText="1"/>
    </xf>
    <xf numFmtId="3" fontId="4" fillId="0" borderId="9" xfId="0" applyNumberFormat="1" applyFont="1" applyBorder="1" applyAlignment="1">
      <alignment horizontal="center" vertical="center" wrapText="1"/>
    </xf>
    <xf numFmtId="3" fontId="4" fillId="6" borderId="5" xfId="0" applyNumberFormat="1" applyFont="1" applyFill="1" applyBorder="1" applyAlignment="1">
      <alignment horizontal="center" vertical="center" wrapText="1"/>
    </xf>
    <xf numFmtId="3" fontId="4" fillId="6" borderId="7" xfId="0" applyNumberFormat="1" applyFont="1" applyFill="1" applyBorder="1" applyAlignment="1">
      <alignment horizontal="center" vertical="center" wrapText="1"/>
    </xf>
    <xf numFmtId="3" fontId="4" fillId="6" borderId="0" xfId="0" applyNumberFormat="1" applyFont="1" applyFill="1" applyAlignment="1">
      <alignment horizontal="center" vertical="center" wrapText="1"/>
    </xf>
    <xf numFmtId="3" fontId="4" fillId="6" borderId="2" xfId="0" applyNumberFormat="1" applyFont="1" applyFill="1" applyBorder="1" applyAlignment="1">
      <alignment horizontal="center" vertical="center" wrapText="1"/>
    </xf>
    <xf numFmtId="3" fontId="4" fillId="6" borderId="3" xfId="0" applyNumberFormat="1" applyFont="1" applyFill="1" applyBorder="1" applyAlignment="1">
      <alignment horizontal="center" vertical="center" wrapText="1"/>
    </xf>
    <xf numFmtId="3" fontId="4" fillId="6" borderId="4" xfId="0" applyNumberFormat="1" applyFont="1" applyFill="1" applyBorder="1" applyAlignment="1">
      <alignment horizontal="center" vertical="center" wrapText="1"/>
    </xf>
    <xf numFmtId="3" fontId="4" fillId="0" borderId="2" xfId="0" applyNumberFormat="1" applyFont="1" applyBorder="1" applyAlignment="1">
      <alignment horizontal="center" vertical="center" wrapText="1"/>
    </xf>
    <xf numFmtId="3" fontId="4" fillId="0" borderId="4" xfId="0" applyNumberFormat="1" applyFont="1" applyBorder="1" applyAlignment="1">
      <alignment horizontal="center" vertical="center" wrapText="1"/>
    </xf>
    <xf numFmtId="0" fontId="5" fillId="2" borderId="1" xfId="1" applyFont="1" applyBorder="1" applyAlignment="1">
      <alignment horizontal="center" vertical="center" readingOrder="2"/>
    </xf>
    <xf numFmtId="0" fontId="0" fillId="0" borderId="3" xfId="0" applyBorder="1"/>
    <xf numFmtId="0" fontId="0" fillId="0" borderId="4" xfId="0" applyBorder="1"/>
    <xf numFmtId="0" fontId="7" fillId="3" borderId="1" xfId="2" applyFont="1" applyBorder="1" applyAlignment="1">
      <alignment horizontal="center" vertical="center" readingOrder="2"/>
    </xf>
    <xf numFmtId="0" fontId="8" fillId="4" borderId="1" xfId="5" applyFont="1" applyBorder="1" applyAlignment="1">
      <alignment horizontal="center" vertical="center" readingOrder="2"/>
    </xf>
    <xf numFmtId="165" fontId="8" fillId="4" borderId="1" xfId="5" applyNumberFormat="1" applyFont="1" applyBorder="1" applyAlignment="1">
      <alignment horizontal="center" vertical="center" readingOrder="2"/>
    </xf>
  </cellXfs>
  <cellStyles count="8">
    <cellStyle name="40% - Accent6 2" xfId="5" xr:uid="{00000000-0005-0000-0000-000000000000}"/>
    <cellStyle name="60% - Accent6 2" xfId="6" xr:uid="{00000000-0005-0000-0000-000001000000}"/>
    <cellStyle name="Accent5" xfId="1" builtinId="45"/>
    <cellStyle name="Accent6" xfId="2" builtinId="49"/>
    <cellStyle name="Comma 2" xfId="4" xr:uid="{00000000-0005-0000-0000-000004000000}"/>
    <cellStyle name="Normal" xfId="0" builtinId="0"/>
    <cellStyle name="Normal 2" xfId="3" xr:uid="{00000000-0005-0000-0000-000006000000}"/>
    <cellStyle name="Normal 3"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382"/>
  <sheetViews>
    <sheetView rightToLeft="1" tabSelected="1" zoomScale="112" zoomScaleNormal="112" workbookViewId="0">
      <pane ySplit="3" topLeftCell="A4" activePane="bottomLeft" state="frozen"/>
      <selection pane="bottomLeft" activeCell="D6" sqref="D6"/>
    </sheetView>
  </sheetViews>
  <sheetFormatPr defaultRowHeight="14.25"/>
  <cols>
    <col min="1" max="1" width="8.75" customWidth="1"/>
    <col min="2" max="2" width="17.375" bestFit="1" customWidth="1"/>
    <col min="3" max="3" width="13.625" style="30" customWidth="1"/>
    <col min="4" max="4" width="13.5" style="21" bestFit="1" customWidth="1"/>
    <col min="5" max="5" width="14.5" style="21" bestFit="1" customWidth="1"/>
    <col min="6" max="6" width="20.25" bestFit="1" customWidth="1"/>
    <col min="7" max="7" width="14.125" customWidth="1"/>
    <col min="8" max="8" width="11.875" bestFit="1" customWidth="1"/>
    <col min="9" max="9" width="9.375" bestFit="1" customWidth="1"/>
    <col min="11" max="11" width="9.375" style="21" bestFit="1" customWidth="1"/>
    <col min="12" max="12" width="8.875" style="21" bestFit="1" customWidth="1"/>
    <col min="13" max="13" width="11.5" style="21" bestFit="1" customWidth="1"/>
  </cols>
  <sheetData>
    <row r="1" spans="1:8">
      <c r="H1" s="31" t="s">
        <v>97</v>
      </c>
    </row>
    <row r="2" spans="1:8" ht="14.25" customHeight="1">
      <c r="B2" s="40" t="s">
        <v>91</v>
      </c>
      <c r="C2" s="41"/>
      <c r="D2" s="41"/>
      <c r="E2" s="41"/>
      <c r="F2" s="41"/>
      <c r="G2" s="42"/>
    </row>
    <row r="3" spans="1:8" ht="14.25" customHeight="1">
      <c r="B3" s="40" t="s">
        <v>22</v>
      </c>
      <c r="C3" s="42"/>
      <c r="D3" s="43" t="s">
        <v>23</v>
      </c>
      <c r="E3" s="44"/>
      <c r="F3" s="40" t="s">
        <v>24</v>
      </c>
      <c r="G3" s="42"/>
    </row>
    <row r="4" spans="1:8" ht="14.45" customHeight="1">
      <c r="A4">
        <f>IF(B4="کدملی",C4,A3)</f>
        <v>1</v>
      </c>
      <c r="B4" s="1" t="s">
        <v>25</v>
      </c>
      <c r="C4" s="23">
        <v>1</v>
      </c>
      <c r="D4" s="3" t="s">
        <v>26</v>
      </c>
      <c r="E4" s="25">
        <f>INDEX('شیت مزد'!$B$6:$B$25,MATCH(C5,'شیت مزد'!$A$6:$A$25,0))</f>
        <v>5621238</v>
      </c>
      <c r="F4" s="2" t="s">
        <v>27</v>
      </c>
      <c r="G4" s="3">
        <f>(E19-E8-E16-E17-E18)*0.07</f>
        <v>20463628.514000002</v>
      </c>
    </row>
    <row r="5" spans="1:8" ht="18" customHeight="1">
      <c r="A5">
        <f t="shared" ref="A5:A68" si="0">IF(B5="کدملی",C5,A4)</f>
        <v>1</v>
      </c>
      <c r="B5" s="2" t="s">
        <v>28</v>
      </c>
      <c r="C5" s="4">
        <v>8</v>
      </c>
      <c r="D5" s="3" t="s">
        <v>33</v>
      </c>
      <c r="E5" s="3">
        <f>E4*C17</f>
        <v>174258378</v>
      </c>
      <c r="F5" s="2" t="s">
        <v>29</v>
      </c>
      <c r="G5" s="3"/>
      <c r="H5">
        <v>1</v>
      </c>
    </row>
    <row r="6" spans="1:8" ht="15">
      <c r="A6">
        <f t="shared" si="0"/>
        <v>1</v>
      </c>
      <c r="B6" s="2" t="s">
        <v>30</v>
      </c>
      <c r="C6" s="3" t="s">
        <v>98</v>
      </c>
      <c r="D6" s="3" t="s">
        <v>5</v>
      </c>
      <c r="E6" s="3">
        <f>C11*C17</f>
        <v>44230304</v>
      </c>
      <c r="F6" s="2" t="s">
        <v>31</v>
      </c>
      <c r="G6" s="3">
        <f>E19-E17-E16-G4</f>
        <v>340376121.68599999</v>
      </c>
      <c r="H6">
        <v>47</v>
      </c>
    </row>
    <row r="7" spans="1:8" ht="30">
      <c r="A7">
        <f t="shared" si="0"/>
        <v>1</v>
      </c>
      <c r="B7" s="2" t="s">
        <v>32</v>
      </c>
      <c r="C7" s="3" t="s">
        <v>99</v>
      </c>
      <c r="D7" s="3" t="s">
        <v>127</v>
      </c>
      <c r="E7" s="3">
        <f>E5+E6</f>
        <v>218488682</v>
      </c>
      <c r="F7" s="3"/>
      <c r="G7" s="3"/>
    </row>
    <row r="8" spans="1:8" ht="15">
      <c r="A8">
        <f t="shared" si="0"/>
        <v>1</v>
      </c>
      <c r="B8" s="2" t="s">
        <v>34</v>
      </c>
      <c r="C8" s="3"/>
      <c r="D8" s="3" t="s">
        <v>94</v>
      </c>
      <c r="E8" s="3">
        <f>IF(C17&gt;=30,16625550*C9,IF(C17&lt;30,((16625550*C9)/30)*C17))</f>
        <v>66502200</v>
      </c>
      <c r="F8" s="3"/>
      <c r="G8" s="3"/>
      <c r="H8">
        <v>14</v>
      </c>
    </row>
    <row r="9" spans="1:8" ht="15">
      <c r="A9">
        <f t="shared" si="0"/>
        <v>1</v>
      </c>
      <c r="B9" s="2" t="s">
        <v>35</v>
      </c>
      <c r="C9" s="4">
        <v>4</v>
      </c>
      <c r="D9" s="3" t="s">
        <v>92</v>
      </c>
      <c r="E9" s="3">
        <f>IF(AND(C18="متاهل",C17&gt;=30),5000000,IF(AND(C18="متاهل",C17&lt;30),(5000000.3)*C17,0))</f>
        <v>0</v>
      </c>
      <c r="F9" s="3"/>
      <c r="G9" s="3"/>
      <c r="H9" t="s">
        <v>93</v>
      </c>
    </row>
    <row r="10" spans="1:8" ht="15">
      <c r="A10">
        <f t="shared" si="0"/>
        <v>1</v>
      </c>
      <c r="B10" s="2" t="s">
        <v>36</v>
      </c>
      <c r="C10" s="4">
        <v>9</v>
      </c>
      <c r="D10" s="3" t="s">
        <v>96</v>
      </c>
      <c r="E10" s="3">
        <f>IF(C17&gt;=30,30000000,IF(C17&lt;30,(30000000/30)*C17))</f>
        <v>30000000</v>
      </c>
      <c r="F10" s="3"/>
      <c r="G10" s="3"/>
      <c r="H10">
        <v>32</v>
      </c>
    </row>
    <row r="11" spans="1:8" ht="30">
      <c r="A11">
        <f t="shared" si="0"/>
        <v>1</v>
      </c>
      <c r="B11" s="2" t="s">
        <v>37</v>
      </c>
      <c r="C11" s="3">
        <f>INDEX('شیت مزد'!$C$4:$CF$25, MATCH(C5, 'شیت مزد'!$A$4:$A$25, 0), MATCH(C10, 'شیت مزد'!$C$4:$CG$4, 0))</f>
        <v>1426784</v>
      </c>
      <c r="D11" s="3" t="s">
        <v>95</v>
      </c>
      <c r="E11" s="3">
        <f>IF(C17&gt;=30,22000000,IF(C17&lt;30,(22000000/30)*C17))</f>
        <v>22000000</v>
      </c>
      <c r="F11" s="3"/>
      <c r="G11" s="3"/>
      <c r="H11">
        <v>31</v>
      </c>
    </row>
    <row r="12" spans="1:8" ht="15">
      <c r="A12">
        <f t="shared" si="0"/>
        <v>1</v>
      </c>
      <c r="B12" s="2" t="s">
        <v>38</v>
      </c>
      <c r="C12" s="4">
        <v>0</v>
      </c>
      <c r="D12" s="3" t="s">
        <v>4</v>
      </c>
      <c r="E12" s="3">
        <f>IF(C17&lt;15,0,(E5+E6)*VLOOKUP(C19,'روزهای 1405'!$J$1:$K$6,2,0))</f>
        <v>21848868.200000003</v>
      </c>
      <c r="F12" s="3"/>
      <c r="G12" s="3"/>
      <c r="H12">
        <v>21</v>
      </c>
    </row>
    <row r="13" spans="1:8" ht="15">
      <c r="A13">
        <f t="shared" si="0"/>
        <v>1</v>
      </c>
      <c r="B13" s="2" t="s">
        <v>0</v>
      </c>
      <c r="C13" s="3">
        <f>((E4+C11)/7.33)*1.4</f>
        <v>1346143.3560709411</v>
      </c>
      <c r="D13" s="3" t="s">
        <v>39</v>
      </c>
      <c r="E13" s="3">
        <f>C12*C13</f>
        <v>0</v>
      </c>
      <c r="F13" s="3"/>
      <c r="G13" s="3"/>
    </row>
    <row r="14" spans="1:8" ht="15">
      <c r="A14">
        <f t="shared" si="0"/>
        <v>1</v>
      </c>
      <c r="B14" s="2" t="s">
        <v>90</v>
      </c>
      <c r="C14" s="3"/>
      <c r="D14" s="26" t="s">
        <v>41</v>
      </c>
      <c r="E14" s="3">
        <f>C15*C16</f>
        <v>0</v>
      </c>
      <c r="F14" s="3"/>
      <c r="G14" s="3"/>
    </row>
    <row r="15" spans="1:8" ht="15">
      <c r="A15">
        <f t="shared" si="0"/>
        <v>1</v>
      </c>
      <c r="B15" s="2" t="s">
        <v>41</v>
      </c>
      <c r="C15" s="3">
        <f>((C11+E4)/7.33)*0.4</f>
        <v>384612.38744884037</v>
      </c>
      <c r="D15" s="3" t="s">
        <v>89</v>
      </c>
      <c r="E15" s="3" cm="1">
        <f t="array" ref="E15">SUM((E7:E12)/30)*C14</f>
        <v>0</v>
      </c>
      <c r="F15" s="3"/>
      <c r="G15" s="3"/>
    </row>
    <row r="16" spans="1:8" ht="15">
      <c r="A16">
        <f t="shared" si="0"/>
        <v>1</v>
      </c>
      <c r="B16" s="2" t="s">
        <v>42</v>
      </c>
      <c r="C16" s="4"/>
      <c r="D16" s="3" t="s">
        <v>2</v>
      </c>
      <c r="E16" s="3">
        <f>IF(C17&gt;=30,(C11+E4)*5,IF(C17&lt;30,(((C11+E4)*5)/30)*C17))</f>
        <v>35240110</v>
      </c>
      <c r="F16" s="3"/>
      <c r="G16" s="3"/>
      <c r="H16">
        <v>1047</v>
      </c>
    </row>
    <row r="17" spans="1:8" ht="15">
      <c r="A17">
        <f t="shared" si="0"/>
        <v>1</v>
      </c>
      <c r="B17" s="2" t="s">
        <v>43</v>
      </c>
      <c r="C17" s="3">
        <v>31</v>
      </c>
      <c r="D17" s="3" t="s">
        <v>3</v>
      </c>
      <c r="E17" s="3">
        <f>IF(C17&gt;=30,((E4+C11)*2.5),IF(C17&lt;30,(((E4+C11)*2.5)/30)*C17))</f>
        <v>17620055</v>
      </c>
      <c r="F17" s="3"/>
      <c r="G17" s="3"/>
      <c r="H17">
        <v>1048</v>
      </c>
    </row>
    <row r="18" spans="1:8" ht="15">
      <c r="A18">
        <f t="shared" si="0"/>
        <v>1</v>
      </c>
      <c r="B18" s="2" t="s">
        <v>69</v>
      </c>
      <c r="C18" s="4"/>
      <c r="D18" s="3" t="s">
        <v>1</v>
      </c>
      <c r="E18" s="3">
        <f>IF(C17&gt;=30,C20,IF(C17&lt;30,(C20/30)*C17))</f>
        <v>2000000</v>
      </c>
      <c r="F18" s="3"/>
      <c r="G18" s="3"/>
      <c r="H18">
        <v>11</v>
      </c>
    </row>
    <row r="19" spans="1:8" ht="15">
      <c r="A19">
        <f>IF(D19="کدملی",C19,A18)</f>
        <v>1</v>
      </c>
      <c r="B19" s="19" t="s">
        <v>74</v>
      </c>
      <c r="C19" s="4" t="s">
        <v>76</v>
      </c>
      <c r="D19" s="3" t="s">
        <v>44</v>
      </c>
      <c r="E19" s="3">
        <f>SUM(E7:E18)-E15</f>
        <v>413699915.19999999</v>
      </c>
      <c r="F19" s="3"/>
      <c r="G19" s="3"/>
    </row>
    <row r="20" spans="1:8" ht="15">
      <c r="A20">
        <f>IF(E20="کدملی",C20,A19)</f>
        <v>1</v>
      </c>
      <c r="B20" s="19" t="s">
        <v>1</v>
      </c>
      <c r="C20" s="32">
        <v>2000000</v>
      </c>
      <c r="D20" s="27" t="s">
        <v>45</v>
      </c>
      <c r="E20" s="3"/>
      <c r="F20" s="17"/>
      <c r="G20" s="3">
        <f>E19-G4-G5-E17-E15-E16</f>
        <v>340376121.68599999</v>
      </c>
    </row>
    <row r="21" spans="1:8">
      <c r="A21">
        <f t="shared" si="0"/>
        <v>1</v>
      </c>
      <c r="B21" s="18"/>
      <c r="C21" s="22"/>
      <c r="D21" s="22"/>
      <c r="E21" s="22"/>
      <c r="F21" s="18"/>
      <c r="G21" s="18"/>
    </row>
    <row r="22" spans="1:8">
      <c r="A22">
        <f t="shared" si="0"/>
        <v>1</v>
      </c>
      <c r="B22" s="18"/>
      <c r="C22" s="22"/>
      <c r="D22" s="22"/>
      <c r="E22" s="22"/>
      <c r="F22" s="18"/>
      <c r="G22" s="18"/>
    </row>
    <row r="23" spans="1:8">
      <c r="A23">
        <f t="shared" si="0"/>
        <v>1</v>
      </c>
      <c r="B23" s="18"/>
      <c r="C23" s="22"/>
      <c r="D23" s="22"/>
      <c r="E23" s="22"/>
      <c r="F23" s="18"/>
      <c r="G23" s="18"/>
    </row>
    <row r="24" spans="1:8">
      <c r="A24">
        <f t="shared" si="0"/>
        <v>1</v>
      </c>
      <c r="C24" s="21"/>
    </row>
    <row r="25" spans="1:8">
      <c r="A25">
        <f t="shared" si="0"/>
        <v>1</v>
      </c>
      <c r="C25" s="21"/>
    </row>
    <row r="26" spans="1:8">
      <c r="A26">
        <f t="shared" si="0"/>
        <v>1</v>
      </c>
      <c r="C26" s="21"/>
    </row>
    <row r="27" spans="1:8">
      <c r="A27">
        <f t="shared" si="0"/>
        <v>1</v>
      </c>
      <c r="C27" s="21"/>
    </row>
    <row r="28" spans="1:8">
      <c r="A28">
        <f t="shared" si="0"/>
        <v>1</v>
      </c>
      <c r="C28" s="21"/>
    </row>
    <row r="29" spans="1:8" ht="14.25" customHeight="1">
      <c r="A29">
        <f t="shared" si="0"/>
        <v>1</v>
      </c>
      <c r="B29" s="38" t="s">
        <v>91</v>
      </c>
      <c r="C29" s="39"/>
      <c r="D29" s="39"/>
      <c r="E29" s="39"/>
      <c r="F29" s="39"/>
      <c r="G29" s="39"/>
    </row>
    <row r="30" spans="1:8" ht="14.25" customHeight="1">
      <c r="A30">
        <f t="shared" si="0"/>
        <v>1</v>
      </c>
      <c r="B30" s="33" t="s">
        <v>22</v>
      </c>
      <c r="C30" s="34"/>
      <c r="D30" s="35" t="s">
        <v>23</v>
      </c>
      <c r="E30" s="36"/>
      <c r="F30" s="33" t="s">
        <v>24</v>
      </c>
      <c r="G30" s="37"/>
    </row>
    <row r="31" spans="1:8" ht="15">
      <c r="A31">
        <f t="shared" si="0"/>
        <v>2</v>
      </c>
      <c r="B31" s="1" t="s">
        <v>25</v>
      </c>
      <c r="C31" s="23">
        <v>2</v>
      </c>
      <c r="D31" s="3" t="s">
        <v>26</v>
      </c>
      <c r="E31" s="25">
        <f>INDEX('شیت مزد'!$B$6:$B$25,MATCH(C32,'شیت مزد'!$A$6:$A$25,0))</f>
        <v>5569331</v>
      </c>
      <c r="F31" s="2" t="s">
        <v>27</v>
      </c>
      <c r="G31" s="3">
        <f>(E46-E35-E43-E44-E45)*0.07</f>
        <v>17069573.853500001</v>
      </c>
    </row>
    <row r="32" spans="1:8" ht="30">
      <c r="A32">
        <f t="shared" si="0"/>
        <v>2</v>
      </c>
      <c r="B32" s="2" t="s">
        <v>28</v>
      </c>
      <c r="C32" s="4">
        <v>4</v>
      </c>
      <c r="D32" s="3" t="s">
        <v>33</v>
      </c>
      <c r="E32" s="3">
        <f>E31*C44</f>
        <v>169864595.5</v>
      </c>
      <c r="F32" s="2" t="s">
        <v>29</v>
      </c>
      <c r="G32" s="3"/>
      <c r="H32">
        <v>1</v>
      </c>
    </row>
    <row r="33" spans="1:8" ht="15">
      <c r="A33">
        <f t="shared" si="0"/>
        <v>2</v>
      </c>
      <c r="B33" s="2" t="s">
        <v>30</v>
      </c>
      <c r="C33" s="3" t="s">
        <v>100</v>
      </c>
      <c r="D33" s="3" t="s">
        <v>5</v>
      </c>
      <c r="E33" s="3">
        <f>C38*C44</f>
        <v>0</v>
      </c>
      <c r="F33" s="2" t="s">
        <v>31</v>
      </c>
      <c r="G33" s="3">
        <f>E46-E44-E43-G31</f>
        <v>244407031.1965</v>
      </c>
      <c r="H33">
        <v>47</v>
      </c>
    </row>
    <row r="34" spans="1:8" ht="30">
      <c r="A34">
        <f t="shared" si="0"/>
        <v>2</v>
      </c>
      <c r="B34" s="2" t="s">
        <v>32</v>
      </c>
      <c r="C34" s="3" t="s">
        <v>48</v>
      </c>
      <c r="D34" s="3" t="s">
        <v>127</v>
      </c>
      <c r="E34" s="3">
        <f>E32+E33</f>
        <v>169864595.5</v>
      </c>
      <c r="F34" s="3"/>
      <c r="G34" s="3"/>
    </row>
    <row r="35" spans="1:8" ht="15">
      <c r="A35">
        <f t="shared" si="0"/>
        <v>2</v>
      </c>
      <c r="B35" s="2" t="s">
        <v>34</v>
      </c>
      <c r="C35" s="3"/>
      <c r="D35" s="3" t="s">
        <v>94</v>
      </c>
      <c r="E35" s="3">
        <f>IF(C44&gt;=30,16625550*C36,IF(C44&lt;30,((16625550*C36)/30)*C44))</f>
        <v>16625550</v>
      </c>
      <c r="F35" s="3"/>
      <c r="G35" s="3"/>
      <c r="H35">
        <v>14</v>
      </c>
    </row>
    <row r="36" spans="1:8" ht="15">
      <c r="A36">
        <f t="shared" si="0"/>
        <v>2</v>
      </c>
      <c r="B36" s="2" t="s">
        <v>35</v>
      </c>
      <c r="C36" s="4">
        <v>1</v>
      </c>
      <c r="D36" s="3" t="s">
        <v>92</v>
      </c>
      <c r="E36" s="3">
        <f>IF(AND(C45="متاهل",C44&gt;=30),5000000,IF(AND(C45="متاهل",C44&lt;30),(5000000/30)*C44,0))</f>
        <v>5000000</v>
      </c>
      <c r="F36" s="3"/>
      <c r="G36" s="3"/>
      <c r="H36" t="s">
        <v>93</v>
      </c>
    </row>
    <row r="37" spans="1:8" ht="15">
      <c r="A37">
        <f t="shared" si="0"/>
        <v>2</v>
      </c>
      <c r="B37" s="2" t="s">
        <v>36</v>
      </c>
      <c r="C37" s="4">
        <v>0</v>
      </c>
      <c r="D37" s="3" t="s">
        <v>96</v>
      </c>
      <c r="E37" s="3">
        <f>IF(C44&gt;=30,30000000,IF(C44&lt;30,(30000000/30)*C44))</f>
        <v>30000000</v>
      </c>
      <c r="F37" s="3"/>
      <c r="G37" s="3"/>
      <c r="H37">
        <v>32</v>
      </c>
    </row>
    <row r="38" spans="1:8" ht="30">
      <c r="A38">
        <f t="shared" si="0"/>
        <v>2</v>
      </c>
      <c r="B38" s="2" t="s">
        <v>37</v>
      </c>
      <c r="C38" s="3">
        <f>INDEX('شیت مزد'!$C$4:$CF$25, MATCH(C32, 'شیت مزد'!$A$4:$A$25, 0), MATCH(C37, 'شیت مزد'!$C$4:$CG$4, 0))</f>
        <v>0</v>
      </c>
      <c r="D38" s="3" t="s">
        <v>95</v>
      </c>
      <c r="E38" s="3">
        <f>IF(C44&gt;=30,22000000,IF(C44&lt;30,(22000000/30)*C44))</f>
        <v>22000000</v>
      </c>
      <c r="F38" s="3"/>
      <c r="G38" s="3"/>
      <c r="H38">
        <v>31</v>
      </c>
    </row>
    <row r="39" spans="1:8" ht="15">
      <c r="A39">
        <f t="shared" si="0"/>
        <v>2</v>
      </c>
      <c r="B39" s="2" t="s">
        <v>38</v>
      </c>
      <c r="C39" s="4">
        <v>0</v>
      </c>
      <c r="D39" s="3" t="s">
        <v>4</v>
      </c>
      <c r="E39" s="3">
        <f>IF(C44&lt;15,0,(E32+E33)*VLOOKUP(C46,'روزهای 1405'!$J$1:$K$6,2,0))</f>
        <v>16986459.550000001</v>
      </c>
      <c r="F39" s="3"/>
      <c r="G39" s="3"/>
      <c r="H39">
        <v>21</v>
      </c>
    </row>
    <row r="40" spans="1:8" ht="15">
      <c r="A40">
        <f t="shared" si="0"/>
        <v>2</v>
      </c>
      <c r="B40" s="2" t="s">
        <v>0</v>
      </c>
      <c r="C40" s="3">
        <f>((E31+C38)/7.33)*1.4</f>
        <v>1063719.4270122782</v>
      </c>
      <c r="D40" s="3" t="s">
        <v>39</v>
      </c>
      <c r="E40" s="3">
        <f>C39*C40</f>
        <v>0</v>
      </c>
      <c r="F40" s="3"/>
      <c r="G40" s="3"/>
    </row>
    <row r="41" spans="1:8" ht="15">
      <c r="A41">
        <f t="shared" si="0"/>
        <v>2</v>
      </c>
      <c r="B41" s="2" t="s">
        <v>40</v>
      </c>
      <c r="C41" s="3"/>
      <c r="D41" s="26" t="s">
        <v>41</v>
      </c>
      <c r="E41" s="3">
        <f>C42*C43</f>
        <v>0</v>
      </c>
      <c r="F41" s="3"/>
      <c r="G41" s="3"/>
    </row>
    <row r="42" spans="1:8" ht="15">
      <c r="A42">
        <f t="shared" si="0"/>
        <v>2</v>
      </c>
      <c r="B42" s="2" t="s">
        <v>41</v>
      </c>
      <c r="C42" s="3">
        <f>((C38+E31)/7.33)*0.4</f>
        <v>303919.83628922235</v>
      </c>
      <c r="D42" s="3" t="s">
        <v>89</v>
      </c>
      <c r="E42" s="3" cm="1">
        <f t="array" ref="E42">SUM((E34:E39)/30)*C41</f>
        <v>0</v>
      </c>
      <c r="F42" s="3"/>
      <c r="G42" s="3"/>
    </row>
    <row r="43" spans="1:8" ht="15">
      <c r="A43">
        <f t="shared" si="0"/>
        <v>2</v>
      </c>
      <c r="B43" s="2" t="s">
        <v>42</v>
      </c>
      <c r="C43" s="4"/>
      <c r="D43" s="3" t="s">
        <v>2</v>
      </c>
      <c r="E43" s="3">
        <f>IF(C44&gt;=30,(C38+E31)*5,IF(C44&lt;30,(((C38+E31)*5)/30)*C44))</f>
        <v>27846655</v>
      </c>
      <c r="F43" s="3"/>
      <c r="G43" s="3"/>
      <c r="H43">
        <v>1047</v>
      </c>
    </row>
    <row r="44" spans="1:8" ht="15">
      <c r="A44">
        <f t="shared" si="0"/>
        <v>2</v>
      </c>
      <c r="B44" s="2" t="s">
        <v>43</v>
      </c>
      <c r="C44" s="3">
        <v>30.5</v>
      </c>
      <c r="D44" s="3" t="s">
        <v>3</v>
      </c>
      <c r="E44" s="3">
        <f>IF(C44&gt;=30,((E31+C38)*2.5),IF(C44&lt;30,(((E31+C38)*2.5)/30)*C44))</f>
        <v>13923327.5</v>
      </c>
      <c r="F44" s="3"/>
      <c r="G44" s="3"/>
      <c r="H44">
        <v>1048</v>
      </c>
    </row>
    <row r="45" spans="1:8" ht="15">
      <c r="A45">
        <f t="shared" si="0"/>
        <v>2</v>
      </c>
      <c r="B45" s="2" t="s">
        <v>69</v>
      </c>
      <c r="C45" s="4" t="s">
        <v>71</v>
      </c>
      <c r="D45" s="3" t="s">
        <v>1</v>
      </c>
      <c r="E45" s="3">
        <f>IF(C44&gt;=30,C47,IF(C44&lt;30,(C47/30)*C44))</f>
        <v>1000000</v>
      </c>
      <c r="F45" s="3"/>
      <c r="G45" s="3"/>
      <c r="H45">
        <v>11</v>
      </c>
    </row>
    <row r="46" spans="1:8" ht="15">
      <c r="A46">
        <f t="shared" si="0"/>
        <v>2</v>
      </c>
      <c r="B46" s="19" t="s">
        <v>74</v>
      </c>
      <c r="C46" s="4" t="s">
        <v>76</v>
      </c>
      <c r="D46" s="3" t="s">
        <v>44</v>
      </c>
      <c r="E46" s="3">
        <f>SUM(E34:E45)-E42</f>
        <v>303246587.55000001</v>
      </c>
      <c r="F46" s="3"/>
      <c r="G46" s="3"/>
    </row>
    <row r="47" spans="1:8" ht="15">
      <c r="A47">
        <f t="shared" si="0"/>
        <v>2</v>
      </c>
      <c r="B47" s="2" t="s">
        <v>1</v>
      </c>
      <c r="C47" s="32">
        <v>1000000</v>
      </c>
      <c r="D47" s="27" t="s">
        <v>45</v>
      </c>
      <c r="E47" s="3"/>
      <c r="F47" s="17"/>
      <c r="G47" s="3">
        <f>E46-G31-G32-E44-E42-E43</f>
        <v>244407031.1965</v>
      </c>
    </row>
    <row r="48" spans="1:8">
      <c r="A48">
        <f t="shared" si="0"/>
        <v>2</v>
      </c>
      <c r="B48" s="18"/>
      <c r="C48" s="22"/>
      <c r="D48" s="22"/>
      <c r="E48" s="22"/>
      <c r="F48" s="18"/>
      <c r="G48" s="18"/>
    </row>
    <row r="49" spans="1:8">
      <c r="A49">
        <f t="shared" si="0"/>
        <v>2</v>
      </c>
      <c r="B49" s="18"/>
      <c r="C49" s="22"/>
      <c r="D49" s="22"/>
      <c r="E49" s="22"/>
      <c r="F49" s="18"/>
      <c r="G49" s="18"/>
    </row>
    <row r="50" spans="1:8">
      <c r="A50">
        <f t="shared" si="0"/>
        <v>2</v>
      </c>
      <c r="B50" s="18"/>
      <c r="C50" s="22"/>
      <c r="D50" s="22"/>
      <c r="E50" s="22"/>
      <c r="F50" s="18"/>
      <c r="G50" s="18"/>
    </row>
    <row r="51" spans="1:8">
      <c r="A51">
        <f t="shared" si="0"/>
        <v>2</v>
      </c>
      <c r="C51" s="21"/>
    </row>
    <row r="52" spans="1:8">
      <c r="A52">
        <f t="shared" si="0"/>
        <v>2</v>
      </c>
      <c r="C52" s="21"/>
    </row>
    <row r="53" spans="1:8">
      <c r="A53">
        <f t="shared" si="0"/>
        <v>2</v>
      </c>
      <c r="C53" s="21"/>
    </row>
    <row r="54" spans="1:8">
      <c r="A54">
        <f t="shared" si="0"/>
        <v>2</v>
      </c>
      <c r="C54" s="21"/>
    </row>
    <row r="55" spans="1:8">
      <c r="A55">
        <f t="shared" si="0"/>
        <v>2</v>
      </c>
      <c r="C55" s="21"/>
    </row>
    <row r="56" spans="1:8" ht="14.25" customHeight="1">
      <c r="A56">
        <f t="shared" si="0"/>
        <v>2</v>
      </c>
      <c r="B56" s="38" t="s">
        <v>91</v>
      </c>
      <c r="C56" s="39"/>
      <c r="D56" s="39"/>
      <c r="E56" s="39"/>
      <c r="F56" s="39"/>
      <c r="G56" s="39"/>
    </row>
    <row r="57" spans="1:8" ht="14.25" customHeight="1">
      <c r="A57">
        <f t="shared" si="0"/>
        <v>2</v>
      </c>
      <c r="B57" s="33" t="s">
        <v>22</v>
      </c>
      <c r="C57" s="34"/>
      <c r="D57" s="35" t="s">
        <v>23</v>
      </c>
      <c r="E57" s="36"/>
      <c r="F57" s="33" t="s">
        <v>24</v>
      </c>
      <c r="G57" s="37"/>
    </row>
    <row r="58" spans="1:8" ht="15">
      <c r="A58">
        <f t="shared" si="0"/>
        <v>3</v>
      </c>
      <c r="B58" s="1" t="s">
        <v>25</v>
      </c>
      <c r="C58" s="23">
        <v>3</v>
      </c>
      <c r="D58" s="3" t="s">
        <v>26</v>
      </c>
      <c r="E58" s="25">
        <f>INDEX('شیت مزد'!$B$6:$B$25,MATCH(C59,'شیت مزد'!$A$6:$A$25,0))</f>
        <v>5569331</v>
      </c>
      <c r="F58" s="2" t="s">
        <v>27</v>
      </c>
      <c r="G58" s="3">
        <f>(E73-E62-E70-E71-E72)*0.07</f>
        <v>20099430.067500003</v>
      </c>
    </row>
    <row r="59" spans="1:8" ht="30">
      <c r="A59">
        <f t="shared" si="0"/>
        <v>3</v>
      </c>
      <c r="B59" s="2" t="s">
        <v>28</v>
      </c>
      <c r="C59" s="4">
        <v>4</v>
      </c>
      <c r="D59" s="3" t="s">
        <v>33</v>
      </c>
      <c r="E59" s="3">
        <f>E58*C71</f>
        <v>169864595.5</v>
      </c>
      <c r="F59" s="2" t="s">
        <v>29</v>
      </c>
      <c r="G59" s="3"/>
      <c r="H59">
        <v>1</v>
      </c>
    </row>
    <row r="60" spans="1:8" ht="15">
      <c r="A60">
        <f t="shared" si="0"/>
        <v>3</v>
      </c>
      <c r="B60" s="2" t="s">
        <v>30</v>
      </c>
      <c r="C60" s="3" t="s">
        <v>101</v>
      </c>
      <c r="D60" s="3" t="s">
        <v>5</v>
      </c>
      <c r="E60" s="3">
        <f>C65*C71</f>
        <v>39348782</v>
      </c>
      <c r="F60" s="2" t="s">
        <v>31</v>
      </c>
      <c r="G60" s="3">
        <f>E73-E71-E70-G58</f>
        <v>302286385.1825</v>
      </c>
      <c r="H60">
        <v>47</v>
      </c>
    </row>
    <row r="61" spans="1:8" ht="30">
      <c r="A61">
        <f t="shared" si="0"/>
        <v>3</v>
      </c>
      <c r="B61" s="2" t="s">
        <v>32</v>
      </c>
      <c r="C61" s="3" t="s">
        <v>102</v>
      </c>
      <c r="D61" s="3" t="s">
        <v>127</v>
      </c>
      <c r="E61" s="3">
        <f>E59+E60</f>
        <v>209213377.5</v>
      </c>
      <c r="F61" s="3"/>
      <c r="G61" s="3"/>
    </row>
    <row r="62" spans="1:8" ht="15">
      <c r="A62">
        <f t="shared" si="0"/>
        <v>3</v>
      </c>
      <c r="B62" s="2" t="s">
        <v>34</v>
      </c>
      <c r="C62" s="3"/>
      <c r="D62" s="3" t="s">
        <v>94</v>
      </c>
      <c r="E62" s="3">
        <f>IF(C71&gt;=30,16625550*C63,IF(C71&lt;30,((16625550*C63)/30)*C71))</f>
        <v>33251100</v>
      </c>
      <c r="F62" s="3"/>
      <c r="G62" s="3"/>
      <c r="H62">
        <v>14</v>
      </c>
    </row>
    <row r="63" spans="1:8" ht="15">
      <c r="A63">
        <f t="shared" si="0"/>
        <v>3</v>
      </c>
      <c r="B63" s="2" t="s">
        <v>35</v>
      </c>
      <c r="C63" s="4">
        <v>2</v>
      </c>
      <c r="D63" s="3" t="s">
        <v>92</v>
      </c>
      <c r="E63" s="3">
        <f>IF(AND(C72="متاهل",C71&gt;=30),5000000,IF(AND(C72="متاهل",C71&lt;30),(5000000.3)*C71,0))</f>
        <v>5000000</v>
      </c>
      <c r="F63" s="3"/>
      <c r="G63" s="3"/>
      <c r="H63" t="s">
        <v>93</v>
      </c>
    </row>
    <row r="64" spans="1:8" ht="15">
      <c r="A64">
        <f t="shared" si="0"/>
        <v>3</v>
      </c>
      <c r="B64" s="2" t="s">
        <v>36</v>
      </c>
      <c r="C64" s="4">
        <v>8</v>
      </c>
      <c r="D64" s="3" t="s">
        <v>96</v>
      </c>
      <c r="E64" s="3">
        <f>IF(C71&gt;=30,30000000,IF(C71&lt;30,(30000000/30)*C71))</f>
        <v>30000000</v>
      </c>
      <c r="F64" s="3"/>
      <c r="G64" s="3"/>
      <c r="H64">
        <v>32</v>
      </c>
    </row>
    <row r="65" spans="1:8" ht="30">
      <c r="A65">
        <f t="shared" si="0"/>
        <v>3</v>
      </c>
      <c r="B65" s="2" t="s">
        <v>37</v>
      </c>
      <c r="C65" s="3">
        <f>INDEX('شیت مزد'!$C$4:$CF$25, MATCH(C59, 'شیت مزد'!$A$4:$A$25, 0), MATCH(C64, 'شیت مزد'!$C$4:$CG$4, 0))</f>
        <v>1290124</v>
      </c>
      <c r="D65" s="3" t="s">
        <v>95</v>
      </c>
      <c r="E65" s="3">
        <f>IF(C71&gt;=30,22000000,IF(C71&lt;30,(22000000/30)*C71))</f>
        <v>22000000</v>
      </c>
      <c r="F65" s="3"/>
      <c r="G65" s="3"/>
      <c r="H65">
        <v>31</v>
      </c>
    </row>
    <row r="66" spans="1:8" ht="15">
      <c r="A66">
        <f t="shared" si="0"/>
        <v>3</v>
      </c>
      <c r="B66" s="2" t="s">
        <v>38</v>
      </c>
      <c r="C66" s="4">
        <v>0</v>
      </c>
      <c r="D66" s="3" t="s">
        <v>4</v>
      </c>
      <c r="E66" s="3">
        <f>IF(C71&lt;15,0,(E59+E60)*VLOOKUP(C73,'روزهای 1405'!$J$1:$K$6,2,0))</f>
        <v>20921337.75</v>
      </c>
      <c r="F66" s="3"/>
      <c r="G66" s="3"/>
      <c r="H66">
        <v>21</v>
      </c>
    </row>
    <row r="67" spans="1:8" ht="15">
      <c r="A67">
        <f t="shared" si="0"/>
        <v>3</v>
      </c>
      <c r="B67" s="2" t="s">
        <v>0</v>
      </c>
      <c r="C67" s="3">
        <f>((E58+C65)/7.33)*1.4</f>
        <v>1310127.8308321964</v>
      </c>
      <c r="D67" s="3" t="s">
        <v>39</v>
      </c>
      <c r="E67" s="3">
        <f>C66*C67</f>
        <v>0</v>
      </c>
      <c r="F67" s="3"/>
      <c r="G67" s="3"/>
    </row>
    <row r="68" spans="1:8" ht="15">
      <c r="A68">
        <f t="shared" si="0"/>
        <v>3</v>
      </c>
      <c r="B68" s="2" t="s">
        <v>40</v>
      </c>
      <c r="C68" s="3">
        <v>0</v>
      </c>
      <c r="D68" s="26" t="s">
        <v>41</v>
      </c>
      <c r="E68" s="3">
        <f>C69*C70</f>
        <v>0</v>
      </c>
      <c r="F68" s="3"/>
      <c r="G68" s="3"/>
    </row>
    <row r="69" spans="1:8" ht="15">
      <c r="A69">
        <f t="shared" ref="A69:A132" si="1">IF(B69="کدملی",C69,A68)</f>
        <v>3</v>
      </c>
      <c r="B69" s="2" t="s">
        <v>41</v>
      </c>
      <c r="C69" s="3">
        <f>((C65+E58)/7.33)*0.4</f>
        <v>374322.23738062754</v>
      </c>
      <c r="D69" s="3" t="s">
        <v>89</v>
      </c>
      <c r="E69" s="3" cm="1">
        <f t="array" ref="E69">SUM((E61:E66)/30)*C68</f>
        <v>0</v>
      </c>
      <c r="F69" s="3"/>
      <c r="G69" s="3"/>
    </row>
    <row r="70" spans="1:8" ht="15">
      <c r="A70">
        <f t="shared" si="1"/>
        <v>3</v>
      </c>
      <c r="B70" s="2" t="s">
        <v>42</v>
      </c>
      <c r="C70" s="4"/>
      <c r="D70" s="3" t="s">
        <v>2</v>
      </c>
      <c r="E70" s="3">
        <f>IF(C71&gt;=30,(C65+E58)*5,IF(C71&lt;30,(((C65+E58)*5)/30)*C71))</f>
        <v>34297275</v>
      </c>
      <c r="F70" s="3"/>
      <c r="G70" s="3"/>
      <c r="H70">
        <v>1047</v>
      </c>
    </row>
    <row r="71" spans="1:8" ht="15">
      <c r="A71">
        <f t="shared" si="1"/>
        <v>3</v>
      </c>
      <c r="B71" s="2" t="s">
        <v>43</v>
      </c>
      <c r="C71" s="3">
        <v>30.5</v>
      </c>
      <c r="D71" s="3" t="s">
        <v>3</v>
      </c>
      <c r="E71" s="3">
        <f>IF(C71&gt;=30,((E58+C65)*2.5),IF(C71&lt;30,(((E58+C65)*2.5)/30)*C71))</f>
        <v>17148637.5</v>
      </c>
      <c r="F71" s="3"/>
      <c r="G71" s="3"/>
      <c r="H71">
        <v>1048</v>
      </c>
    </row>
    <row r="72" spans="1:8" ht="15">
      <c r="A72">
        <f t="shared" si="1"/>
        <v>3</v>
      </c>
      <c r="B72" s="2" t="s">
        <v>69</v>
      </c>
      <c r="C72" s="4" t="s">
        <v>71</v>
      </c>
      <c r="D72" s="3" t="s">
        <v>1</v>
      </c>
      <c r="E72" s="3">
        <f>IF(C71&gt;=30,C74,IF(C71&lt;30,(C74/30)*C71))</f>
        <v>2000000</v>
      </c>
      <c r="F72" s="3"/>
      <c r="G72" s="3"/>
      <c r="H72">
        <v>11</v>
      </c>
    </row>
    <row r="73" spans="1:8" ht="15">
      <c r="A73">
        <f t="shared" si="1"/>
        <v>3</v>
      </c>
      <c r="B73" s="19" t="s">
        <v>74</v>
      </c>
      <c r="C73" s="4" t="s">
        <v>76</v>
      </c>
      <c r="D73" s="3" t="s">
        <v>44</v>
      </c>
      <c r="E73" s="3">
        <f>SUM(E61:E72)-E69</f>
        <v>373831727.75</v>
      </c>
      <c r="F73" s="3"/>
      <c r="G73" s="3"/>
    </row>
    <row r="74" spans="1:8" ht="15">
      <c r="A74">
        <f t="shared" si="1"/>
        <v>3</v>
      </c>
      <c r="B74" s="2" t="s">
        <v>1</v>
      </c>
      <c r="C74" s="32">
        <v>2000000</v>
      </c>
      <c r="D74" s="27" t="s">
        <v>45</v>
      </c>
      <c r="E74" s="3"/>
      <c r="F74" s="17"/>
      <c r="G74" s="3">
        <f>E73-G58-G59-E71-E69-E70</f>
        <v>302286385.1825</v>
      </c>
    </row>
    <row r="75" spans="1:8">
      <c r="A75">
        <f t="shared" si="1"/>
        <v>3</v>
      </c>
      <c r="B75" s="18"/>
      <c r="C75" s="22"/>
      <c r="D75" s="22"/>
      <c r="E75" s="22"/>
      <c r="F75" s="18"/>
      <c r="G75" s="18"/>
    </row>
    <row r="76" spans="1:8">
      <c r="A76">
        <f t="shared" si="1"/>
        <v>3</v>
      </c>
      <c r="B76" s="18"/>
      <c r="C76" s="22"/>
      <c r="D76" s="22"/>
      <c r="E76" s="22"/>
      <c r="F76" s="18"/>
      <c r="G76" s="18"/>
    </row>
    <row r="77" spans="1:8">
      <c r="A77">
        <f t="shared" si="1"/>
        <v>3</v>
      </c>
      <c r="B77" s="18"/>
      <c r="C77" s="22"/>
      <c r="D77" s="22"/>
      <c r="E77" s="22"/>
      <c r="F77" s="18"/>
      <c r="G77" s="18"/>
    </row>
    <row r="78" spans="1:8">
      <c r="A78">
        <f t="shared" si="1"/>
        <v>3</v>
      </c>
      <c r="C78" s="21"/>
    </row>
    <row r="79" spans="1:8">
      <c r="A79">
        <f t="shared" si="1"/>
        <v>3</v>
      </c>
      <c r="C79" s="21"/>
    </row>
    <row r="80" spans="1:8">
      <c r="A80">
        <f t="shared" si="1"/>
        <v>3</v>
      </c>
      <c r="C80" s="21"/>
    </row>
    <row r="81" spans="1:8">
      <c r="A81">
        <f t="shared" si="1"/>
        <v>3</v>
      </c>
      <c r="C81" s="21"/>
    </row>
    <row r="82" spans="1:8">
      <c r="A82">
        <f t="shared" si="1"/>
        <v>3</v>
      </c>
      <c r="C82" s="21"/>
    </row>
    <row r="83" spans="1:8" ht="14.25" customHeight="1">
      <c r="A83">
        <f t="shared" si="1"/>
        <v>3</v>
      </c>
      <c r="B83" s="38" t="s">
        <v>91</v>
      </c>
      <c r="C83" s="39"/>
      <c r="D83" s="39"/>
      <c r="E83" s="39"/>
      <c r="F83" s="39"/>
      <c r="G83" s="39"/>
    </row>
    <row r="84" spans="1:8" ht="14.25" customHeight="1">
      <c r="A84">
        <f t="shared" si="1"/>
        <v>3</v>
      </c>
      <c r="B84" s="33" t="s">
        <v>22</v>
      </c>
      <c r="C84" s="34"/>
      <c r="D84" s="35" t="s">
        <v>23</v>
      </c>
      <c r="E84" s="36"/>
      <c r="F84" s="33" t="s">
        <v>24</v>
      </c>
      <c r="G84" s="37"/>
    </row>
    <row r="85" spans="1:8" ht="15">
      <c r="A85">
        <f t="shared" si="1"/>
        <v>4</v>
      </c>
      <c r="B85" s="1" t="s">
        <v>25</v>
      </c>
      <c r="C85" s="28">
        <v>4</v>
      </c>
      <c r="D85" s="3" t="s">
        <v>26</v>
      </c>
      <c r="E85" s="25">
        <f>INDEX('شیت مزد'!$B$6:$B$25,MATCH(C86,'شیت مزد'!$A$6:$A$25,0))</f>
        <v>5569331</v>
      </c>
      <c r="F85" s="2" t="s">
        <v>27</v>
      </c>
      <c r="G85" s="3">
        <f>(E100-E89-E97-E98-E99)*0.07</f>
        <v>19431872.943</v>
      </c>
    </row>
    <row r="86" spans="1:8" ht="30">
      <c r="A86">
        <f t="shared" si="1"/>
        <v>4</v>
      </c>
      <c r="B86" s="2" t="s">
        <v>28</v>
      </c>
      <c r="C86" s="4">
        <v>4</v>
      </c>
      <c r="D86" s="3" t="s">
        <v>33</v>
      </c>
      <c r="E86" s="3">
        <f>E85*C98</f>
        <v>169864595.5</v>
      </c>
      <c r="F86" s="2" t="s">
        <v>29</v>
      </c>
      <c r="G86" s="3"/>
      <c r="H86">
        <v>1</v>
      </c>
    </row>
    <row r="87" spans="1:8" ht="15">
      <c r="A87">
        <f t="shared" si="1"/>
        <v>4</v>
      </c>
      <c r="B87" s="2" t="s">
        <v>30</v>
      </c>
      <c r="C87" s="3" t="s">
        <v>103</v>
      </c>
      <c r="D87" s="3" t="s">
        <v>5</v>
      </c>
      <c r="E87" s="3">
        <f>C92*C98</f>
        <v>35224663.5</v>
      </c>
      <c r="F87" s="2" t="s">
        <v>31</v>
      </c>
      <c r="G87" s="3">
        <f>E100-E98-E97-G85</f>
        <v>276791861.95699996</v>
      </c>
      <c r="H87">
        <v>47</v>
      </c>
    </row>
    <row r="88" spans="1:8" ht="30">
      <c r="A88">
        <f t="shared" si="1"/>
        <v>4</v>
      </c>
      <c r="B88" s="2" t="s">
        <v>32</v>
      </c>
      <c r="C88" s="3" t="s">
        <v>104</v>
      </c>
      <c r="D88" s="3" t="s">
        <v>127</v>
      </c>
      <c r="E88" s="3">
        <f>E86+E87</f>
        <v>205089259</v>
      </c>
      <c r="F88" s="3"/>
      <c r="G88" s="3"/>
    </row>
    <row r="89" spans="1:8" ht="15">
      <c r="A89">
        <f t="shared" si="1"/>
        <v>4</v>
      </c>
      <c r="B89" s="2" t="s">
        <v>34</v>
      </c>
      <c r="C89" s="3"/>
      <c r="D89" s="3" t="s">
        <v>94</v>
      </c>
      <c r="E89" s="3">
        <f>IF(C98&gt;=30,16625550*C90,IF(C98&lt;30,((16625550*C90)/30)*C98))</f>
        <v>16625550</v>
      </c>
      <c r="F89" s="3"/>
      <c r="G89" s="3"/>
      <c r="H89">
        <v>14</v>
      </c>
    </row>
    <row r="90" spans="1:8" ht="15">
      <c r="A90">
        <f t="shared" si="1"/>
        <v>4</v>
      </c>
      <c r="B90" s="2" t="s">
        <v>35</v>
      </c>
      <c r="C90" s="4">
        <v>1</v>
      </c>
      <c r="D90" s="3" t="s">
        <v>92</v>
      </c>
      <c r="E90" s="3">
        <f>IF(AND(C99="متاهل",C98&gt;=30),5000000,IF(AND(C99="متاهل",C98&lt;30),(5000000/30)*C98,0))</f>
        <v>0</v>
      </c>
      <c r="F90" s="3"/>
      <c r="G90" s="3"/>
      <c r="H90" t="s">
        <v>93</v>
      </c>
    </row>
    <row r="91" spans="1:8" ht="15">
      <c r="A91">
        <f t="shared" si="1"/>
        <v>4</v>
      </c>
      <c r="B91" s="2" t="s">
        <v>36</v>
      </c>
      <c r="C91" s="4">
        <v>7</v>
      </c>
      <c r="D91" s="3" t="s">
        <v>96</v>
      </c>
      <c r="E91" s="3">
        <f>IF(C98&gt;=30,30000000,IF(C98&lt;30,(30000000/30)*C98))</f>
        <v>30000000</v>
      </c>
      <c r="F91" s="3"/>
      <c r="G91" s="3"/>
      <c r="H91">
        <v>32</v>
      </c>
    </row>
    <row r="92" spans="1:8" ht="30">
      <c r="A92">
        <f t="shared" si="1"/>
        <v>4</v>
      </c>
      <c r="B92" s="2" t="s">
        <v>37</v>
      </c>
      <c r="C92" s="3">
        <f>INDEX('شیت مزد'!$C$4:$CF$25, MATCH(C86, 'شیت مزد'!$A$4:$A$25, 0), MATCH(C91, 'شیت مزد'!$C$4:$CG$4, 0))</f>
        <v>1154907</v>
      </c>
      <c r="D92" s="3" t="s">
        <v>95</v>
      </c>
      <c r="E92" s="3">
        <f>IF(C98&gt;=30,22000000,IF(C98&lt;30,(22000000/30)*C98))</f>
        <v>22000000</v>
      </c>
      <c r="F92" s="3"/>
      <c r="G92" s="3"/>
      <c r="H92">
        <v>31</v>
      </c>
    </row>
    <row r="93" spans="1:8" ht="15">
      <c r="A93">
        <f t="shared" si="1"/>
        <v>4</v>
      </c>
      <c r="B93" s="2" t="s">
        <v>38</v>
      </c>
      <c r="C93" s="4">
        <v>0</v>
      </c>
      <c r="D93" s="3" t="s">
        <v>4</v>
      </c>
      <c r="E93" s="3">
        <f>IF(C98&lt;15,0,(E86+E87)*VLOOKUP(C100,'روزهای 1405'!$J$1:$K$6,2,0))</f>
        <v>20508925.900000002</v>
      </c>
      <c r="F93" s="3"/>
      <c r="G93" s="3"/>
      <c r="H93">
        <v>21</v>
      </c>
    </row>
    <row r="94" spans="1:8" ht="15">
      <c r="A94">
        <f t="shared" si="1"/>
        <v>4</v>
      </c>
      <c r="B94" s="2" t="s">
        <v>0</v>
      </c>
      <c r="C94" s="3">
        <f>((E85+C92)/7.33)*1.4</f>
        <v>1284301.9372442018</v>
      </c>
      <c r="D94" s="3" t="s">
        <v>39</v>
      </c>
      <c r="E94" s="3">
        <f>C93*C94</f>
        <v>0</v>
      </c>
      <c r="F94" s="3"/>
      <c r="G94" s="3"/>
    </row>
    <row r="95" spans="1:8" ht="15">
      <c r="A95">
        <f t="shared" si="1"/>
        <v>4</v>
      </c>
      <c r="B95" s="2" t="s">
        <v>40</v>
      </c>
      <c r="C95" s="3"/>
      <c r="D95" s="26" t="s">
        <v>41</v>
      </c>
      <c r="E95" s="3">
        <f>C96*C97</f>
        <v>0</v>
      </c>
      <c r="F95" s="3"/>
      <c r="G95" s="3"/>
    </row>
    <row r="96" spans="1:8" ht="15">
      <c r="A96">
        <f t="shared" si="1"/>
        <v>4</v>
      </c>
      <c r="B96" s="2" t="s">
        <v>41</v>
      </c>
      <c r="C96" s="3">
        <f>((C92+E85)/7.33)*0.4</f>
        <v>366943.41064120061</v>
      </c>
      <c r="D96" s="3" t="s">
        <v>89</v>
      </c>
      <c r="E96" s="3" cm="1">
        <f t="array" ref="E96">SUM((E88:E93)/30)*C95</f>
        <v>0</v>
      </c>
      <c r="F96" s="3"/>
      <c r="G96" s="3"/>
    </row>
    <row r="97" spans="1:8" ht="15">
      <c r="A97">
        <f t="shared" si="1"/>
        <v>4</v>
      </c>
      <c r="B97" s="2" t="s">
        <v>42</v>
      </c>
      <c r="C97" s="4"/>
      <c r="D97" s="3" t="s">
        <v>2</v>
      </c>
      <c r="E97" s="3">
        <f>IF(C98&gt;=30,(C92+E85)*5,IF(C98&lt;30,(((C92+E85)*5)/30)*C98))</f>
        <v>33621190</v>
      </c>
      <c r="F97" s="3"/>
      <c r="G97" s="3"/>
      <c r="H97">
        <v>1047</v>
      </c>
    </row>
    <row r="98" spans="1:8" ht="15">
      <c r="A98">
        <f t="shared" si="1"/>
        <v>4</v>
      </c>
      <c r="B98" s="2" t="s">
        <v>43</v>
      </c>
      <c r="C98" s="3">
        <v>30.5</v>
      </c>
      <c r="D98" s="3" t="s">
        <v>3</v>
      </c>
      <c r="E98" s="3">
        <f>IF(C98&gt;=30,((E85+C92)*2.5),IF(C98&lt;30,(((E85+C92)*2.5)/30)*C98))</f>
        <v>16810595</v>
      </c>
      <c r="F98" s="3"/>
      <c r="G98" s="3"/>
      <c r="H98">
        <v>1048</v>
      </c>
    </row>
    <row r="99" spans="1:8" ht="15">
      <c r="A99">
        <f t="shared" si="1"/>
        <v>4</v>
      </c>
      <c r="B99" s="2" t="s">
        <v>69</v>
      </c>
      <c r="C99" s="4" t="s">
        <v>70</v>
      </c>
      <c r="D99" s="3" t="s">
        <v>1</v>
      </c>
      <c r="E99" s="3">
        <f>IF(C98&gt;=30,C101,IF(C98&lt;30,(C101/30)*C98))</f>
        <v>2000000</v>
      </c>
      <c r="F99" s="3"/>
      <c r="G99" s="3"/>
      <c r="H99">
        <v>11</v>
      </c>
    </row>
    <row r="100" spans="1:8" ht="15">
      <c r="A100">
        <f t="shared" si="1"/>
        <v>4</v>
      </c>
      <c r="B100" s="19" t="s">
        <v>74</v>
      </c>
      <c r="C100" s="4" t="s">
        <v>76</v>
      </c>
      <c r="D100" s="3" t="s">
        <v>44</v>
      </c>
      <c r="E100" s="3">
        <f>SUM(E88:E99)-E96</f>
        <v>346655519.89999998</v>
      </c>
      <c r="F100" s="3"/>
      <c r="G100" s="3"/>
    </row>
    <row r="101" spans="1:8" ht="15">
      <c r="A101">
        <f t="shared" si="1"/>
        <v>4</v>
      </c>
      <c r="B101" s="2" t="s">
        <v>1</v>
      </c>
      <c r="C101" s="32">
        <v>2000000</v>
      </c>
      <c r="D101" s="27" t="s">
        <v>45</v>
      </c>
      <c r="E101" s="3"/>
      <c r="F101" s="17"/>
      <c r="G101" s="3">
        <f>E100-G85-G86-E98-E96-E97</f>
        <v>276791861.95699996</v>
      </c>
    </row>
    <row r="102" spans="1:8">
      <c r="A102">
        <f t="shared" si="1"/>
        <v>4</v>
      </c>
      <c r="B102" s="18"/>
      <c r="C102" s="22"/>
      <c r="D102" s="22"/>
      <c r="E102" s="22"/>
      <c r="F102" s="18"/>
      <c r="G102" s="18"/>
    </row>
    <row r="103" spans="1:8">
      <c r="A103">
        <f t="shared" si="1"/>
        <v>4</v>
      </c>
      <c r="B103" s="18"/>
      <c r="C103" s="22"/>
      <c r="D103" s="22"/>
      <c r="E103" s="22"/>
      <c r="F103" s="18"/>
      <c r="G103" s="18"/>
    </row>
    <row r="104" spans="1:8">
      <c r="A104">
        <f t="shared" si="1"/>
        <v>4</v>
      </c>
      <c r="B104" s="18"/>
      <c r="C104" s="22"/>
      <c r="D104" s="22"/>
      <c r="E104" s="22"/>
      <c r="F104" s="18"/>
      <c r="G104" s="18"/>
    </row>
    <row r="105" spans="1:8">
      <c r="A105">
        <f t="shared" si="1"/>
        <v>4</v>
      </c>
      <c r="C105" s="21"/>
    </row>
    <row r="106" spans="1:8">
      <c r="A106">
        <f t="shared" si="1"/>
        <v>4</v>
      </c>
      <c r="C106" s="21"/>
    </row>
    <row r="107" spans="1:8">
      <c r="A107">
        <f t="shared" si="1"/>
        <v>4</v>
      </c>
      <c r="C107" s="21"/>
    </row>
    <row r="108" spans="1:8">
      <c r="A108">
        <f t="shared" si="1"/>
        <v>4</v>
      </c>
      <c r="C108" s="21"/>
    </row>
    <row r="109" spans="1:8">
      <c r="A109">
        <f t="shared" si="1"/>
        <v>4</v>
      </c>
      <c r="C109" s="21"/>
    </row>
    <row r="110" spans="1:8" ht="14.25" customHeight="1">
      <c r="A110">
        <f t="shared" si="1"/>
        <v>4</v>
      </c>
      <c r="B110" s="38" t="s">
        <v>91</v>
      </c>
      <c r="C110" s="39"/>
      <c r="D110" s="39"/>
      <c r="E110" s="39"/>
      <c r="F110" s="39"/>
      <c r="G110" s="39"/>
    </row>
    <row r="111" spans="1:8" ht="14.25" customHeight="1">
      <c r="A111">
        <f t="shared" si="1"/>
        <v>4</v>
      </c>
      <c r="B111" s="33" t="s">
        <v>22</v>
      </c>
      <c r="C111" s="34"/>
      <c r="D111" s="35" t="s">
        <v>23</v>
      </c>
      <c r="E111" s="36"/>
      <c r="F111" s="33" t="s">
        <v>24</v>
      </c>
      <c r="G111" s="37"/>
    </row>
    <row r="112" spans="1:8" ht="15">
      <c r="A112">
        <f t="shared" si="1"/>
        <v>5</v>
      </c>
      <c r="B112" s="1" t="s">
        <v>25</v>
      </c>
      <c r="C112" s="23">
        <v>5</v>
      </c>
      <c r="D112" s="3" t="s">
        <v>26</v>
      </c>
      <c r="E112" s="25">
        <f>INDEX('شیت مزد'!$B$6:$B$25,MATCH(C113,'شیت مزد'!$A$6:$A$25,0))</f>
        <v>5569331</v>
      </c>
      <c r="F112" s="2" t="s">
        <v>27</v>
      </c>
      <c r="G112" s="3">
        <f>(E127-E116-E124-E125-E126)*0.07</f>
        <v>18489058.920499999</v>
      </c>
    </row>
    <row r="113" spans="1:8" ht="30">
      <c r="A113">
        <f t="shared" si="1"/>
        <v>5</v>
      </c>
      <c r="B113" s="2" t="s">
        <v>28</v>
      </c>
      <c r="C113" s="4">
        <v>4</v>
      </c>
      <c r="D113" s="3" t="s">
        <v>33</v>
      </c>
      <c r="E113" s="3">
        <f>E112*C125</f>
        <v>169864595.5</v>
      </c>
      <c r="F113" s="2" t="s">
        <v>29</v>
      </c>
      <c r="G113" s="3"/>
      <c r="H113">
        <v>1</v>
      </c>
    </row>
    <row r="114" spans="1:8" ht="15">
      <c r="A114">
        <f t="shared" si="1"/>
        <v>5</v>
      </c>
      <c r="B114" s="2" t="s">
        <v>30</v>
      </c>
      <c r="C114" s="3" t="s">
        <v>105</v>
      </c>
      <c r="D114" s="3" t="s">
        <v>5</v>
      </c>
      <c r="E114" s="3">
        <f>C119*C125</f>
        <v>18434871</v>
      </c>
      <c r="F114" s="2" t="s">
        <v>31</v>
      </c>
      <c r="G114" s="3">
        <f>E127-E125-E124-G112</f>
        <v>280891454.2295</v>
      </c>
      <c r="H114">
        <v>47</v>
      </c>
    </row>
    <row r="115" spans="1:8" ht="30">
      <c r="A115">
        <f t="shared" si="1"/>
        <v>5</v>
      </c>
      <c r="B115" s="2" t="s">
        <v>32</v>
      </c>
      <c r="C115" s="3" t="s">
        <v>85</v>
      </c>
      <c r="D115" s="3" t="s">
        <v>127</v>
      </c>
      <c r="E115" s="3">
        <f>E113+E114</f>
        <v>188299466.5</v>
      </c>
      <c r="F115" s="3"/>
      <c r="G115" s="3"/>
    </row>
    <row r="116" spans="1:8" ht="15">
      <c r="A116">
        <f t="shared" si="1"/>
        <v>5</v>
      </c>
      <c r="B116" s="2" t="s">
        <v>34</v>
      </c>
      <c r="C116" s="3"/>
      <c r="D116" s="3" t="s">
        <v>94</v>
      </c>
      <c r="E116" s="3">
        <f>IF(C125&gt;=30,16625550*C117,IF(C125&lt;30,((16625550*C117)/30)*C125))</f>
        <v>33251100</v>
      </c>
      <c r="F116" s="3"/>
      <c r="G116" s="3"/>
      <c r="H116">
        <v>14</v>
      </c>
    </row>
    <row r="117" spans="1:8" ht="15">
      <c r="A117">
        <f t="shared" si="1"/>
        <v>5</v>
      </c>
      <c r="B117" s="2" t="s">
        <v>35</v>
      </c>
      <c r="C117" s="4">
        <v>2</v>
      </c>
      <c r="D117" s="3" t="s">
        <v>92</v>
      </c>
      <c r="E117" s="3">
        <f>IF(AND(C126="متاهل",C125&gt;=30),5000000,IF(AND(C126="متاهل",C125&lt;30),(5000000/30)*C125,0))</f>
        <v>5000000</v>
      </c>
      <c r="F117" s="3"/>
      <c r="G117" s="3"/>
      <c r="H117" t="s">
        <v>93</v>
      </c>
    </row>
    <row r="118" spans="1:8" ht="15">
      <c r="A118">
        <f t="shared" si="1"/>
        <v>5</v>
      </c>
      <c r="B118" s="2" t="s">
        <v>36</v>
      </c>
      <c r="C118" s="4">
        <v>4</v>
      </c>
      <c r="D118" s="3" t="s">
        <v>96</v>
      </c>
      <c r="E118" s="3">
        <f>IF(C125&gt;=30,30000000,IF(C125&lt;30,(30000000/30)*C125))</f>
        <v>30000000</v>
      </c>
      <c r="F118" s="3"/>
      <c r="G118" s="3"/>
      <c r="H118">
        <v>32</v>
      </c>
    </row>
    <row r="119" spans="1:8" ht="30">
      <c r="A119">
        <f t="shared" si="1"/>
        <v>5</v>
      </c>
      <c r="B119" s="2" t="s">
        <v>37</v>
      </c>
      <c r="C119" s="3">
        <f>INDEX('شیت مزد'!$C$4:$CF$25, MATCH(C113, 'شیت مزد'!$A$4:$A$25, 0), MATCH(C118, 'شیت مزد'!$C$4:$CG$4, 0))</f>
        <v>604422</v>
      </c>
      <c r="D119" s="3" t="s">
        <v>95</v>
      </c>
      <c r="E119" s="3">
        <f>IF(C125&gt;=30,22000000,IF(C125&lt;30,(22000000/30)*C125))</f>
        <v>22000000</v>
      </c>
      <c r="F119" s="3"/>
      <c r="G119" s="3"/>
      <c r="H119">
        <v>31</v>
      </c>
    </row>
    <row r="120" spans="1:8" ht="15">
      <c r="A120">
        <f t="shared" si="1"/>
        <v>5</v>
      </c>
      <c r="B120" s="2" t="s">
        <v>38</v>
      </c>
      <c r="C120" s="4">
        <v>0</v>
      </c>
      <c r="D120" s="3" t="s">
        <v>4</v>
      </c>
      <c r="E120" s="3">
        <f>IF(C125&lt;15,0,(E113+E114)*VLOOKUP(C127,'روزهای 1405'!$J$1:$K$6,2,0))</f>
        <v>18829946.650000002</v>
      </c>
      <c r="F120" s="3"/>
      <c r="G120" s="3"/>
      <c r="H120">
        <v>21</v>
      </c>
    </row>
    <row r="121" spans="1:8" ht="15">
      <c r="A121">
        <f t="shared" si="1"/>
        <v>5</v>
      </c>
      <c r="B121" s="2" t="s">
        <v>0</v>
      </c>
      <c r="C121" s="3">
        <f>((E112+C119)/7.33)*1.4</f>
        <v>1179161.5552523874</v>
      </c>
      <c r="D121" s="3" t="s">
        <v>39</v>
      </c>
      <c r="E121" s="3">
        <f>C120*C121</f>
        <v>0</v>
      </c>
      <c r="F121" s="3"/>
      <c r="G121" s="3"/>
    </row>
    <row r="122" spans="1:8" ht="15">
      <c r="A122">
        <f t="shared" si="1"/>
        <v>5</v>
      </c>
      <c r="B122" s="2" t="s">
        <v>40</v>
      </c>
      <c r="C122" s="3"/>
      <c r="D122" s="26" t="s">
        <v>41</v>
      </c>
      <c r="E122" s="3">
        <f>C123*C124</f>
        <v>0</v>
      </c>
      <c r="F122" s="3"/>
      <c r="G122" s="3"/>
    </row>
    <row r="123" spans="1:8" ht="15">
      <c r="A123">
        <f t="shared" si="1"/>
        <v>5</v>
      </c>
      <c r="B123" s="2" t="s">
        <v>41</v>
      </c>
      <c r="C123" s="3">
        <f>((C119+E112)/7.33)*0.4</f>
        <v>336903.30150068214</v>
      </c>
      <c r="D123" s="3" t="s">
        <v>89</v>
      </c>
      <c r="E123" s="3" cm="1">
        <f t="array" ref="E123">SUM((E115:E120)/30)*C122</f>
        <v>0</v>
      </c>
      <c r="F123" s="3"/>
      <c r="G123" s="3"/>
    </row>
    <row r="124" spans="1:8" ht="15">
      <c r="A124">
        <f t="shared" si="1"/>
        <v>5</v>
      </c>
      <c r="B124" s="2" t="s">
        <v>42</v>
      </c>
      <c r="C124" s="4"/>
      <c r="D124" s="3" t="s">
        <v>2</v>
      </c>
      <c r="E124" s="3">
        <f>IF(C125&gt;=30,(C119+E112)*5,IF(C125&lt;30,(((C119+E112)*5)/30)*C125))</f>
        <v>30868765</v>
      </c>
      <c r="F124" s="3"/>
      <c r="G124" s="3"/>
      <c r="H124">
        <v>1047</v>
      </c>
    </row>
    <row r="125" spans="1:8" ht="15">
      <c r="A125">
        <f t="shared" si="1"/>
        <v>5</v>
      </c>
      <c r="B125" s="2" t="s">
        <v>43</v>
      </c>
      <c r="C125" s="3">
        <v>30.5</v>
      </c>
      <c r="D125" s="3" t="s">
        <v>3</v>
      </c>
      <c r="E125" s="3">
        <f>IF(C125&gt;=30,((E112+C119)*2.5),IF(C125&lt;30,(((E112+C119)*2.5)/30)*C125))</f>
        <v>15434382.5</v>
      </c>
      <c r="F125" s="3"/>
      <c r="G125" s="3"/>
      <c r="H125">
        <v>1048</v>
      </c>
    </row>
    <row r="126" spans="1:8" ht="15">
      <c r="A126">
        <f t="shared" si="1"/>
        <v>5</v>
      </c>
      <c r="B126" s="2" t="s">
        <v>69</v>
      </c>
      <c r="C126" s="4" t="s">
        <v>71</v>
      </c>
      <c r="D126" s="3" t="s">
        <v>1</v>
      </c>
      <c r="E126" s="3">
        <f>IF(C125&gt;=30,C128,IF(C125&lt;30,(C128/30)*C125))</f>
        <v>2000000</v>
      </c>
      <c r="F126" s="3"/>
      <c r="G126" s="3"/>
      <c r="H126">
        <v>11</v>
      </c>
    </row>
    <row r="127" spans="1:8" ht="15">
      <c r="A127">
        <f t="shared" si="1"/>
        <v>5</v>
      </c>
      <c r="B127" s="19" t="s">
        <v>74</v>
      </c>
      <c r="C127" s="4" t="s">
        <v>76</v>
      </c>
      <c r="D127" s="3" t="s">
        <v>44</v>
      </c>
      <c r="E127" s="3">
        <f>SUM(E115:E126)-E123</f>
        <v>345683660.64999998</v>
      </c>
      <c r="F127" s="3"/>
      <c r="G127" s="3"/>
    </row>
    <row r="128" spans="1:8" ht="15">
      <c r="A128">
        <f t="shared" si="1"/>
        <v>5</v>
      </c>
      <c r="B128" s="2" t="s">
        <v>1</v>
      </c>
      <c r="C128" s="32">
        <v>2000000</v>
      </c>
      <c r="D128" s="27" t="s">
        <v>45</v>
      </c>
      <c r="E128" s="3"/>
      <c r="F128" s="17"/>
      <c r="G128" s="3">
        <f>E127-G112-G113-E125-E123-E124</f>
        <v>280891454.2295</v>
      </c>
    </row>
    <row r="129" spans="1:8">
      <c r="A129">
        <f t="shared" si="1"/>
        <v>5</v>
      </c>
      <c r="B129" s="18"/>
      <c r="C129" s="22"/>
      <c r="D129" s="22"/>
      <c r="E129" s="22"/>
      <c r="F129" s="18"/>
      <c r="G129" s="18"/>
    </row>
    <row r="130" spans="1:8">
      <c r="A130">
        <f t="shared" si="1"/>
        <v>5</v>
      </c>
      <c r="B130" s="18"/>
      <c r="C130" s="22"/>
      <c r="D130" s="22"/>
      <c r="E130" s="22"/>
      <c r="F130" s="18"/>
      <c r="G130" s="18"/>
    </row>
    <row r="131" spans="1:8">
      <c r="A131">
        <f t="shared" si="1"/>
        <v>5</v>
      </c>
      <c r="B131" s="18"/>
      <c r="C131" s="22"/>
      <c r="D131" s="22"/>
      <c r="E131" s="22"/>
      <c r="F131" s="18"/>
      <c r="G131" s="18"/>
    </row>
    <row r="132" spans="1:8">
      <c r="A132">
        <f t="shared" si="1"/>
        <v>5</v>
      </c>
      <c r="C132" s="21"/>
    </row>
    <row r="133" spans="1:8">
      <c r="A133">
        <f t="shared" ref="A133:A196" si="2">IF(B133="کدملی",C133,A132)</f>
        <v>5</v>
      </c>
      <c r="C133" s="21"/>
    </row>
    <row r="134" spans="1:8">
      <c r="A134">
        <f t="shared" si="2"/>
        <v>5</v>
      </c>
      <c r="C134" s="21"/>
    </row>
    <row r="135" spans="1:8">
      <c r="A135">
        <f t="shared" si="2"/>
        <v>5</v>
      </c>
      <c r="C135" s="21"/>
    </row>
    <row r="136" spans="1:8">
      <c r="A136">
        <f t="shared" si="2"/>
        <v>5</v>
      </c>
      <c r="C136" s="21"/>
    </row>
    <row r="137" spans="1:8" ht="14.25" customHeight="1">
      <c r="A137">
        <f t="shared" si="2"/>
        <v>5</v>
      </c>
      <c r="B137" s="38" t="s">
        <v>91</v>
      </c>
      <c r="C137" s="39"/>
      <c r="D137" s="39"/>
      <c r="E137" s="39"/>
      <c r="F137" s="39"/>
      <c r="G137" s="39"/>
    </row>
    <row r="138" spans="1:8" ht="14.25" customHeight="1">
      <c r="A138">
        <f t="shared" si="2"/>
        <v>5</v>
      </c>
      <c r="B138" s="33" t="s">
        <v>22</v>
      </c>
      <c r="C138" s="34"/>
      <c r="D138" s="35" t="s">
        <v>23</v>
      </c>
      <c r="E138" s="36"/>
      <c r="F138" s="33" t="s">
        <v>24</v>
      </c>
      <c r="G138" s="37"/>
    </row>
    <row r="139" spans="1:8" ht="15">
      <c r="A139">
        <f t="shared" si="2"/>
        <v>6</v>
      </c>
      <c r="B139" s="1" t="s">
        <v>25</v>
      </c>
      <c r="C139" s="28">
        <v>6</v>
      </c>
      <c r="D139" s="3" t="s">
        <v>26</v>
      </c>
      <c r="E139" s="25">
        <f>INDEX('شیت مزد'!$B$6:$B$25,MATCH(C140,'شیت مزد'!$A$6:$A$25,0))</f>
        <v>5569331</v>
      </c>
      <c r="F139" s="2" t="s">
        <v>27</v>
      </c>
      <c r="G139" s="3">
        <f>(E154-E143-E151-E152-E153)*0.07</f>
        <v>18957528.306500003</v>
      </c>
    </row>
    <row r="140" spans="1:8" ht="30">
      <c r="A140">
        <f t="shared" si="2"/>
        <v>6</v>
      </c>
      <c r="B140" s="2" t="s">
        <v>28</v>
      </c>
      <c r="C140" s="4">
        <v>4</v>
      </c>
      <c r="D140" s="3" t="s">
        <v>33</v>
      </c>
      <c r="E140" s="3">
        <f>E139*C152</f>
        <v>169864595.5</v>
      </c>
      <c r="F140" s="2" t="s">
        <v>29</v>
      </c>
      <c r="G140" s="3"/>
      <c r="H140">
        <v>1</v>
      </c>
    </row>
    <row r="141" spans="1:8" ht="15">
      <c r="A141">
        <f t="shared" si="2"/>
        <v>6</v>
      </c>
      <c r="B141" s="2" t="s">
        <v>30</v>
      </c>
      <c r="C141" s="3" t="s">
        <v>106</v>
      </c>
      <c r="D141" s="3" t="s">
        <v>5</v>
      </c>
      <c r="E141" s="3">
        <f>C146*C152</f>
        <v>24518889</v>
      </c>
      <c r="F141" s="2" t="s">
        <v>31</v>
      </c>
      <c r="G141" s="3">
        <f>E154-E152-E151-G139</f>
        <v>287115404.64349997</v>
      </c>
      <c r="H141">
        <v>47</v>
      </c>
    </row>
    <row r="142" spans="1:8" ht="30">
      <c r="A142">
        <f t="shared" si="2"/>
        <v>6</v>
      </c>
      <c r="B142" s="2" t="s">
        <v>32</v>
      </c>
      <c r="C142" s="3" t="s">
        <v>86</v>
      </c>
      <c r="D142" s="3" t="s">
        <v>127</v>
      </c>
      <c r="E142" s="3">
        <f>E140+E141</f>
        <v>194383484.5</v>
      </c>
      <c r="F142" s="3"/>
      <c r="G142" s="3"/>
    </row>
    <row r="143" spans="1:8" ht="15">
      <c r="A143">
        <f t="shared" si="2"/>
        <v>6</v>
      </c>
      <c r="B143" s="2" t="s">
        <v>34</v>
      </c>
      <c r="C143" s="3"/>
      <c r="D143" s="3" t="s">
        <v>94</v>
      </c>
      <c r="E143" s="3">
        <f>IF(C152&gt;=30,16625550*C144,IF(C152&lt;30,((16625550*C144)/30)*C152))</f>
        <v>33251100</v>
      </c>
      <c r="F143" s="3"/>
      <c r="G143" s="3"/>
      <c r="H143">
        <v>14</v>
      </c>
    </row>
    <row r="144" spans="1:8" ht="15">
      <c r="A144">
        <f t="shared" si="2"/>
        <v>6</v>
      </c>
      <c r="B144" s="2" t="s">
        <v>35</v>
      </c>
      <c r="C144" s="4">
        <v>2</v>
      </c>
      <c r="D144" s="3" t="s">
        <v>92</v>
      </c>
      <c r="E144" s="3">
        <f>IF(AND(C153="متاهل",C152&gt;=30),5000000,IF(AND(C153="متاهل",C152&lt;30),(5000000/30)*C152,0))</f>
        <v>5000000</v>
      </c>
      <c r="F144" s="3"/>
      <c r="G144" s="3"/>
      <c r="H144" t="s">
        <v>93</v>
      </c>
    </row>
    <row r="145" spans="1:8" ht="15">
      <c r="A145">
        <f t="shared" si="2"/>
        <v>6</v>
      </c>
      <c r="B145" s="2" t="s">
        <v>36</v>
      </c>
      <c r="C145" s="4">
        <v>5</v>
      </c>
      <c r="D145" s="3" t="s">
        <v>96</v>
      </c>
      <c r="E145" s="3">
        <f>IF(C152&gt;=30,30000000,IF(C152&lt;30,(30000000/30)*C152))</f>
        <v>30000000</v>
      </c>
      <c r="F145" s="3"/>
      <c r="G145" s="3"/>
      <c r="H145">
        <v>32</v>
      </c>
    </row>
    <row r="146" spans="1:8" ht="30">
      <c r="A146">
        <f t="shared" si="2"/>
        <v>6</v>
      </c>
      <c r="B146" s="2" t="s">
        <v>37</v>
      </c>
      <c r="C146" s="3">
        <f>INDEX('شیت مزد'!$C$4:$CF$25, MATCH(C140, 'شیت مزد'!$A$4:$A$25, 0), MATCH(C145, 'شیت مزد'!$C$4:$CG$4, 0))</f>
        <v>803898</v>
      </c>
      <c r="D146" s="3" t="s">
        <v>95</v>
      </c>
      <c r="E146" s="3">
        <f>IF(C152&gt;=30,22000000,IF(C152&lt;30,(22000000/30)*C152))</f>
        <v>22000000</v>
      </c>
      <c r="F146" s="3"/>
      <c r="G146" s="3"/>
      <c r="H146">
        <v>31</v>
      </c>
    </row>
    <row r="147" spans="1:8" ht="15">
      <c r="A147">
        <f t="shared" si="2"/>
        <v>6</v>
      </c>
      <c r="B147" s="2" t="s">
        <v>38</v>
      </c>
      <c r="C147" s="4">
        <v>0</v>
      </c>
      <c r="D147" s="3" t="s">
        <v>4</v>
      </c>
      <c r="E147" s="3">
        <f>IF(C152&lt;15,0,(E140+E141)*VLOOKUP(C154,'روزهای 1405'!$J$1:$K$6,2,0))</f>
        <v>19438348.449999999</v>
      </c>
      <c r="F147" s="3"/>
      <c r="G147" s="3"/>
      <c r="H147">
        <v>21</v>
      </c>
    </row>
    <row r="148" spans="1:8" ht="15">
      <c r="A148">
        <f t="shared" si="2"/>
        <v>6</v>
      </c>
      <c r="B148" s="2" t="s">
        <v>0</v>
      </c>
      <c r="C148" s="3">
        <f>((E139+C146)/7.33)*1.4</f>
        <v>1217260.6548431104</v>
      </c>
      <c r="D148" s="3" t="s">
        <v>39</v>
      </c>
      <c r="E148" s="3">
        <f>C147*C148</f>
        <v>0</v>
      </c>
      <c r="F148" s="3"/>
      <c r="G148" s="3"/>
    </row>
    <row r="149" spans="1:8" ht="15">
      <c r="A149">
        <f t="shared" si="2"/>
        <v>6</v>
      </c>
      <c r="B149" s="2" t="s">
        <v>40</v>
      </c>
      <c r="C149" s="3"/>
      <c r="D149" s="26" t="s">
        <v>41</v>
      </c>
      <c r="E149" s="3">
        <f>C150*C151</f>
        <v>0</v>
      </c>
      <c r="F149" s="3"/>
      <c r="G149" s="3"/>
    </row>
    <row r="150" spans="1:8" ht="15">
      <c r="A150">
        <f t="shared" si="2"/>
        <v>6</v>
      </c>
      <c r="B150" s="2" t="s">
        <v>41</v>
      </c>
      <c r="C150" s="3">
        <f>((C146+E139)/7.33)*0.4</f>
        <v>347788.75852660299</v>
      </c>
      <c r="D150" s="3" t="s">
        <v>89</v>
      </c>
      <c r="E150" s="3" cm="1">
        <f t="array" ref="E150">SUM((E142:E147)/30)*C149</f>
        <v>0</v>
      </c>
      <c r="F150" s="3"/>
      <c r="G150" s="3"/>
    </row>
    <row r="151" spans="1:8" ht="15">
      <c r="A151">
        <f t="shared" si="2"/>
        <v>6</v>
      </c>
      <c r="B151" s="2" t="s">
        <v>42</v>
      </c>
      <c r="C151" s="4"/>
      <c r="D151" s="3" t="s">
        <v>2</v>
      </c>
      <c r="E151" s="3">
        <f>IF(C152&gt;=30,(C146+E139)*5,IF(C152&lt;30,(((C146+E139)*5)/30)*C152))</f>
        <v>31866145</v>
      </c>
      <c r="F151" s="3"/>
      <c r="G151" s="3"/>
      <c r="H151">
        <v>1047</v>
      </c>
    </row>
    <row r="152" spans="1:8" ht="15">
      <c r="A152">
        <f t="shared" si="2"/>
        <v>6</v>
      </c>
      <c r="B152" s="2" t="s">
        <v>43</v>
      </c>
      <c r="C152" s="3">
        <v>30.5</v>
      </c>
      <c r="D152" s="3" t="s">
        <v>3</v>
      </c>
      <c r="E152" s="3">
        <f>IF(C152&gt;=30,((E139+C146)*2.5),IF(C152&lt;30,(((E139+C146)*2.5)/30)*C152))</f>
        <v>15933072.5</v>
      </c>
      <c r="F152" s="3"/>
      <c r="G152" s="3"/>
      <c r="H152">
        <v>1048</v>
      </c>
    </row>
    <row r="153" spans="1:8" ht="15">
      <c r="A153">
        <f t="shared" si="2"/>
        <v>6</v>
      </c>
      <c r="B153" s="2" t="s">
        <v>69</v>
      </c>
      <c r="C153" s="4" t="s">
        <v>71</v>
      </c>
      <c r="D153" s="3" t="s">
        <v>1</v>
      </c>
      <c r="E153" s="3">
        <f>IF(C152&gt;=30,C155,IF(C152&lt;30,(C155/30)*C152))</f>
        <v>2000000</v>
      </c>
      <c r="F153" s="3"/>
      <c r="G153" s="3"/>
      <c r="H153">
        <v>11</v>
      </c>
    </row>
    <row r="154" spans="1:8" ht="15">
      <c r="A154">
        <f t="shared" si="2"/>
        <v>6</v>
      </c>
      <c r="B154" s="19" t="s">
        <v>74</v>
      </c>
      <c r="C154" s="4" t="s">
        <v>76</v>
      </c>
      <c r="D154" s="3" t="s">
        <v>44</v>
      </c>
      <c r="E154" s="3">
        <f>SUM(E142:E153)-E150</f>
        <v>353872150.44999999</v>
      </c>
      <c r="F154" s="3"/>
      <c r="G154" s="3"/>
    </row>
    <row r="155" spans="1:8" ht="15">
      <c r="A155">
        <f t="shared" si="2"/>
        <v>6</v>
      </c>
      <c r="B155" s="2" t="s">
        <v>1</v>
      </c>
      <c r="C155" s="32">
        <v>2000000</v>
      </c>
      <c r="D155" s="27" t="s">
        <v>45</v>
      </c>
      <c r="E155" s="3"/>
      <c r="F155" s="17"/>
      <c r="G155" s="3">
        <f>E154-G139-G140-E152-E150-E151</f>
        <v>287115404.64349997</v>
      </c>
    </row>
    <row r="156" spans="1:8">
      <c r="A156">
        <f t="shared" si="2"/>
        <v>6</v>
      </c>
      <c r="B156" s="18"/>
      <c r="C156" s="22"/>
      <c r="D156" s="22"/>
      <c r="E156" s="22"/>
      <c r="F156" s="18"/>
      <c r="G156" s="18"/>
    </row>
    <row r="157" spans="1:8">
      <c r="A157">
        <f t="shared" si="2"/>
        <v>6</v>
      </c>
      <c r="B157" s="18"/>
      <c r="C157" s="22"/>
      <c r="D157" s="22"/>
      <c r="E157" s="22"/>
      <c r="F157" s="18"/>
      <c r="G157" s="18"/>
    </row>
    <row r="158" spans="1:8">
      <c r="A158">
        <f t="shared" si="2"/>
        <v>6</v>
      </c>
      <c r="B158" s="18"/>
      <c r="C158" s="22"/>
      <c r="D158" s="22"/>
      <c r="E158" s="22"/>
      <c r="F158" s="18"/>
      <c r="G158" s="18"/>
    </row>
    <row r="159" spans="1:8">
      <c r="A159">
        <f t="shared" si="2"/>
        <v>6</v>
      </c>
      <c r="C159" s="21"/>
    </row>
    <row r="160" spans="1:8">
      <c r="A160">
        <f t="shared" si="2"/>
        <v>6</v>
      </c>
      <c r="C160" s="21"/>
    </row>
    <row r="161" spans="1:8">
      <c r="A161">
        <f t="shared" si="2"/>
        <v>6</v>
      </c>
      <c r="C161" s="21"/>
    </row>
    <row r="162" spans="1:8">
      <c r="A162">
        <f t="shared" si="2"/>
        <v>6</v>
      </c>
      <c r="C162" s="21"/>
    </row>
    <row r="163" spans="1:8">
      <c r="A163">
        <f t="shared" si="2"/>
        <v>6</v>
      </c>
      <c r="C163" s="21"/>
    </row>
    <row r="164" spans="1:8" ht="14.25" customHeight="1">
      <c r="A164">
        <f t="shared" si="2"/>
        <v>6</v>
      </c>
      <c r="B164" s="38" t="s">
        <v>91</v>
      </c>
      <c r="C164" s="39"/>
      <c r="D164" s="39"/>
      <c r="E164" s="39"/>
      <c r="F164" s="39"/>
      <c r="G164" s="39"/>
    </row>
    <row r="165" spans="1:8" ht="14.25" customHeight="1">
      <c r="A165">
        <f t="shared" si="2"/>
        <v>6</v>
      </c>
      <c r="B165" s="33" t="s">
        <v>22</v>
      </c>
      <c r="C165" s="34"/>
      <c r="D165" s="35" t="s">
        <v>23</v>
      </c>
      <c r="E165" s="36"/>
      <c r="F165" s="33" t="s">
        <v>24</v>
      </c>
      <c r="G165" s="37"/>
    </row>
    <row r="166" spans="1:8" ht="15">
      <c r="A166">
        <f t="shared" si="2"/>
        <v>7</v>
      </c>
      <c r="B166" s="1" t="s">
        <v>25</v>
      </c>
      <c r="C166" s="28">
        <v>7</v>
      </c>
      <c r="D166" s="3" t="s">
        <v>26</v>
      </c>
      <c r="E166" s="25">
        <f>INDEX('شیت مزد'!$B$6:$B$25,MATCH(C167,'شیت مزد'!$A$6:$A$25,0))</f>
        <v>5569331</v>
      </c>
      <c r="F166" s="2" t="s">
        <v>27</v>
      </c>
      <c r="G166" s="3">
        <f>(E181-E170-E178-E179-E180)*0.07</f>
        <v>18957528.306500003</v>
      </c>
    </row>
    <row r="167" spans="1:8" ht="30">
      <c r="A167">
        <f t="shared" si="2"/>
        <v>7</v>
      </c>
      <c r="B167" s="2" t="s">
        <v>28</v>
      </c>
      <c r="C167" s="4">
        <v>4</v>
      </c>
      <c r="D167" s="3" t="s">
        <v>33</v>
      </c>
      <c r="E167" s="3">
        <f>E166*C179</f>
        <v>169864595.5</v>
      </c>
      <c r="F167" s="2" t="s">
        <v>29</v>
      </c>
      <c r="G167" s="3"/>
      <c r="H167">
        <v>1</v>
      </c>
    </row>
    <row r="168" spans="1:8" ht="15">
      <c r="A168">
        <f t="shared" si="2"/>
        <v>7</v>
      </c>
      <c r="B168" s="2" t="s">
        <v>30</v>
      </c>
      <c r="C168" s="3" t="s">
        <v>107</v>
      </c>
      <c r="D168" s="3" t="s">
        <v>5</v>
      </c>
      <c r="E168" s="3">
        <f>C173*C179</f>
        <v>24518889</v>
      </c>
      <c r="F168" s="2" t="s">
        <v>31</v>
      </c>
      <c r="G168" s="3">
        <f>E181-E179-E178-G166</f>
        <v>287115404.64349997</v>
      </c>
      <c r="H168">
        <v>47</v>
      </c>
    </row>
    <row r="169" spans="1:8" ht="30">
      <c r="A169">
        <f t="shared" si="2"/>
        <v>7</v>
      </c>
      <c r="B169" s="2" t="s">
        <v>32</v>
      </c>
      <c r="C169" s="3" t="s">
        <v>108</v>
      </c>
      <c r="D169" s="3" t="s">
        <v>127</v>
      </c>
      <c r="E169" s="3">
        <f>E167+E168</f>
        <v>194383484.5</v>
      </c>
      <c r="F169" s="3"/>
      <c r="G169" s="3"/>
    </row>
    <row r="170" spans="1:8" ht="15">
      <c r="A170">
        <f t="shared" si="2"/>
        <v>7</v>
      </c>
      <c r="B170" s="2" t="s">
        <v>34</v>
      </c>
      <c r="C170" s="3"/>
      <c r="D170" s="3" t="s">
        <v>94</v>
      </c>
      <c r="E170" s="3">
        <f>IF(C179&gt;=30,16625550*C171,IF(C179&lt;30,((16625550*C171)/30)*C179))</f>
        <v>33251100</v>
      </c>
      <c r="F170" s="3"/>
      <c r="G170" s="3"/>
      <c r="H170">
        <v>14</v>
      </c>
    </row>
    <row r="171" spans="1:8" ht="15">
      <c r="A171">
        <f t="shared" si="2"/>
        <v>7</v>
      </c>
      <c r="B171" s="2" t="s">
        <v>35</v>
      </c>
      <c r="C171" s="4">
        <v>2</v>
      </c>
      <c r="D171" s="3" t="s">
        <v>92</v>
      </c>
      <c r="E171" s="3">
        <f>IF(AND(C180="متاهل",C179&gt;=30),5000000,IF(AND(C180="متاهل",C179&lt;30),(5000000/30)*C179,0))</f>
        <v>5000000</v>
      </c>
      <c r="F171" s="3"/>
      <c r="G171" s="3"/>
      <c r="H171" t="s">
        <v>93</v>
      </c>
    </row>
    <row r="172" spans="1:8" ht="15">
      <c r="A172">
        <f t="shared" si="2"/>
        <v>7</v>
      </c>
      <c r="B172" s="2" t="s">
        <v>36</v>
      </c>
      <c r="C172" s="4">
        <v>5</v>
      </c>
      <c r="D172" s="3" t="s">
        <v>96</v>
      </c>
      <c r="E172" s="3">
        <f>IF(C179&gt;=30,30000000,IF(C179&lt;30,(30000000/30)*C179))</f>
        <v>30000000</v>
      </c>
      <c r="F172" s="3"/>
      <c r="G172" s="3"/>
      <c r="H172">
        <v>32</v>
      </c>
    </row>
    <row r="173" spans="1:8" ht="30">
      <c r="A173">
        <f t="shared" si="2"/>
        <v>7</v>
      </c>
      <c r="B173" s="2" t="s">
        <v>37</v>
      </c>
      <c r="C173" s="3">
        <f>INDEX('شیت مزد'!$C$4:$CF$25, MATCH(C167, 'شیت مزد'!$A$4:$A$25, 0), MATCH(C172, 'شیت مزد'!$C$4:$CG$4, 0))</f>
        <v>803898</v>
      </c>
      <c r="D173" s="3" t="s">
        <v>95</v>
      </c>
      <c r="E173" s="3">
        <f>IF(C179&gt;=30,22000000,IF(C179&lt;30,(22000000/30)*C179))</f>
        <v>22000000</v>
      </c>
      <c r="F173" s="3"/>
      <c r="G173" s="3"/>
      <c r="H173">
        <v>31</v>
      </c>
    </row>
    <row r="174" spans="1:8" ht="15">
      <c r="A174">
        <f t="shared" si="2"/>
        <v>7</v>
      </c>
      <c r="B174" s="2" t="s">
        <v>38</v>
      </c>
      <c r="C174" s="4">
        <v>0</v>
      </c>
      <c r="D174" s="3" t="s">
        <v>4</v>
      </c>
      <c r="E174" s="3">
        <f>IF(C179&lt;15,0,(E167+E168)*VLOOKUP(C181,'روزهای 1405'!$J$1:$K$6,2,0))</f>
        <v>19438348.449999999</v>
      </c>
      <c r="F174" s="3"/>
      <c r="G174" s="3"/>
      <c r="H174">
        <v>21</v>
      </c>
    </row>
    <row r="175" spans="1:8" ht="15">
      <c r="A175">
        <f t="shared" si="2"/>
        <v>7</v>
      </c>
      <c r="B175" s="2" t="s">
        <v>0</v>
      </c>
      <c r="C175" s="3">
        <f>((E166+C173)/7.33)*1.4</f>
        <v>1217260.6548431104</v>
      </c>
      <c r="D175" s="3" t="s">
        <v>39</v>
      </c>
      <c r="E175" s="3">
        <f>C174*C175</f>
        <v>0</v>
      </c>
      <c r="F175" s="3"/>
      <c r="G175" s="3"/>
    </row>
    <row r="176" spans="1:8" ht="15">
      <c r="A176">
        <f t="shared" si="2"/>
        <v>7</v>
      </c>
      <c r="B176" s="2" t="s">
        <v>40</v>
      </c>
      <c r="C176" s="3"/>
      <c r="D176" s="26" t="s">
        <v>41</v>
      </c>
      <c r="E176" s="3">
        <f>C177*C178</f>
        <v>0</v>
      </c>
      <c r="F176" s="3"/>
      <c r="G176" s="3"/>
    </row>
    <row r="177" spans="1:8" ht="15">
      <c r="A177">
        <f t="shared" si="2"/>
        <v>7</v>
      </c>
      <c r="B177" s="2" t="s">
        <v>41</v>
      </c>
      <c r="C177" s="3">
        <f>((C173+E166)/7.33)*0.4</f>
        <v>347788.75852660299</v>
      </c>
      <c r="D177" s="3" t="s">
        <v>89</v>
      </c>
      <c r="E177" s="3" cm="1">
        <f t="array" ref="E177">SUM((E169:E174)/30)*C176</f>
        <v>0</v>
      </c>
      <c r="F177" s="3"/>
      <c r="G177" s="3"/>
    </row>
    <row r="178" spans="1:8" ht="15">
      <c r="A178">
        <f t="shared" si="2"/>
        <v>7</v>
      </c>
      <c r="B178" s="2" t="s">
        <v>42</v>
      </c>
      <c r="C178" s="4"/>
      <c r="D178" s="3" t="s">
        <v>2</v>
      </c>
      <c r="E178" s="3">
        <f>IF(C179&gt;=30,(C173+E166)*5,IF(C179&lt;30,(((C173+E166)*5)/30)*C179))</f>
        <v>31866145</v>
      </c>
      <c r="F178" s="3"/>
      <c r="G178" s="3"/>
      <c r="H178">
        <v>1047</v>
      </c>
    </row>
    <row r="179" spans="1:8" ht="15">
      <c r="A179">
        <f t="shared" si="2"/>
        <v>7</v>
      </c>
      <c r="B179" s="2" t="s">
        <v>43</v>
      </c>
      <c r="C179" s="3">
        <v>30.5</v>
      </c>
      <c r="D179" s="3" t="s">
        <v>3</v>
      </c>
      <c r="E179" s="3">
        <f>IF(C179&gt;=30,((E166+C173)*2.5),IF(C179&lt;30,(((E166+C173)*2.5)/30)*C179))</f>
        <v>15933072.5</v>
      </c>
      <c r="F179" s="3"/>
      <c r="G179" s="3"/>
      <c r="H179">
        <v>1048</v>
      </c>
    </row>
    <row r="180" spans="1:8" ht="15">
      <c r="A180">
        <f t="shared" si="2"/>
        <v>7</v>
      </c>
      <c r="B180" s="2" t="s">
        <v>69</v>
      </c>
      <c r="C180" s="4" t="s">
        <v>71</v>
      </c>
      <c r="D180" s="3" t="s">
        <v>1</v>
      </c>
      <c r="E180" s="3">
        <f>IF(C179&gt;=30,C182,IF(C179&lt;30,(C182/30)*C179))</f>
        <v>2000000</v>
      </c>
      <c r="F180" s="3"/>
      <c r="G180" s="3"/>
      <c r="H180">
        <v>11</v>
      </c>
    </row>
    <row r="181" spans="1:8" ht="15">
      <c r="A181">
        <f t="shared" si="2"/>
        <v>7</v>
      </c>
      <c r="B181" s="19" t="s">
        <v>74</v>
      </c>
      <c r="C181" s="4" t="s">
        <v>76</v>
      </c>
      <c r="D181" s="3" t="s">
        <v>44</v>
      </c>
      <c r="E181" s="3">
        <f>SUM(E169:E180)-E177</f>
        <v>353872150.44999999</v>
      </c>
      <c r="F181" s="3"/>
      <c r="G181" s="3"/>
    </row>
    <row r="182" spans="1:8" ht="15">
      <c r="A182">
        <f t="shared" si="2"/>
        <v>7</v>
      </c>
      <c r="B182" s="2" t="s">
        <v>1</v>
      </c>
      <c r="C182" s="32">
        <v>2000000</v>
      </c>
      <c r="D182" s="27" t="s">
        <v>45</v>
      </c>
      <c r="E182" s="3"/>
      <c r="F182" s="17"/>
      <c r="G182" s="3">
        <f>E181-G166-G167-E179-E177-E178</f>
        <v>287115404.64349997</v>
      </c>
    </row>
    <row r="183" spans="1:8">
      <c r="A183">
        <f t="shared" si="2"/>
        <v>7</v>
      </c>
      <c r="B183" s="18"/>
      <c r="C183" s="22"/>
      <c r="D183" s="22"/>
      <c r="E183" s="22"/>
      <c r="F183" s="18"/>
      <c r="G183" s="18"/>
    </row>
    <row r="184" spans="1:8">
      <c r="A184">
        <f t="shared" si="2"/>
        <v>7</v>
      </c>
      <c r="B184" s="18"/>
      <c r="C184" s="22"/>
      <c r="D184" s="22"/>
      <c r="E184" s="22"/>
      <c r="F184" s="18"/>
      <c r="G184" s="18"/>
    </row>
    <row r="185" spans="1:8">
      <c r="A185">
        <f t="shared" si="2"/>
        <v>7</v>
      </c>
      <c r="B185" s="18"/>
      <c r="C185" s="22"/>
      <c r="D185" s="22"/>
      <c r="E185" s="22"/>
      <c r="F185" s="18"/>
      <c r="G185" s="18"/>
    </row>
    <row r="186" spans="1:8">
      <c r="A186">
        <f t="shared" si="2"/>
        <v>7</v>
      </c>
      <c r="C186" s="21"/>
    </row>
    <row r="187" spans="1:8">
      <c r="A187">
        <f t="shared" si="2"/>
        <v>7</v>
      </c>
      <c r="C187" s="21"/>
    </row>
    <row r="188" spans="1:8">
      <c r="A188">
        <f t="shared" si="2"/>
        <v>7</v>
      </c>
      <c r="C188" s="21"/>
    </row>
    <row r="189" spans="1:8">
      <c r="A189">
        <f t="shared" si="2"/>
        <v>7</v>
      </c>
      <c r="C189" s="21"/>
    </row>
    <row r="190" spans="1:8">
      <c r="A190">
        <f t="shared" si="2"/>
        <v>7</v>
      </c>
      <c r="C190" s="21"/>
    </row>
    <row r="191" spans="1:8" ht="14.25" customHeight="1">
      <c r="A191">
        <f t="shared" si="2"/>
        <v>7</v>
      </c>
      <c r="B191" s="38" t="s">
        <v>91</v>
      </c>
      <c r="C191" s="39"/>
      <c r="D191" s="39"/>
      <c r="E191" s="39"/>
      <c r="F191" s="39"/>
      <c r="G191" s="39"/>
    </row>
    <row r="192" spans="1:8" ht="14.25" customHeight="1">
      <c r="A192">
        <f t="shared" si="2"/>
        <v>7</v>
      </c>
      <c r="B192" s="33" t="s">
        <v>22</v>
      </c>
      <c r="C192" s="34"/>
      <c r="D192" s="35" t="s">
        <v>23</v>
      </c>
      <c r="E192" s="36"/>
      <c r="F192" s="33" t="s">
        <v>24</v>
      </c>
      <c r="G192" s="37"/>
    </row>
    <row r="193" spans="1:8" ht="15">
      <c r="A193">
        <f t="shared" si="2"/>
        <v>8</v>
      </c>
      <c r="B193" s="1" t="s">
        <v>25</v>
      </c>
      <c r="C193" s="28">
        <v>8</v>
      </c>
      <c r="D193" s="3" t="s">
        <v>26</v>
      </c>
      <c r="E193" s="25">
        <f>INDEX('شیت مزد'!$B$6:$B$25,MATCH(C194,'شیت مزد'!$A$6:$A$25,0))</f>
        <v>5569331</v>
      </c>
      <c r="F193" s="2" t="s">
        <v>27</v>
      </c>
      <c r="G193" s="3">
        <f>(E208-E197-E205-E206-E207)*0.07</f>
        <v>19749430.067500003</v>
      </c>
    </row>
    <row r="194" spans="1:8" ht="30">
      <c r="A194">
        <f t="shared" si="2"/>
        <v>8</v>
      </c>
      <c r="B194" s="2" t="s">
        <v>28</v>
      </c>
      <c r="C194" s="4">
        <v>4</v>
      </c>
      <c r="D194" s="3" t="s">
        <v>33</v>
      </c>
      <c r="E194" s="3">
        <f>E193*C206</f>
        <v>169864595.5</v>
      </c>
      <c r="F194" s="2" t="s">
        <v>29</v>
      </c>
      <c r="G194" s="3"/>
      <c r="H194">
        <v>1</v>
      </c>
    </row>
    <row r="195" spans="1:8" ht="15">
      <c r="A195">
        <f t="shared" si="2"/>
        <v>8</v>
      </c>
      <c r="B195" s="2" t="s">
        <v>30</v>
      </c>
      <c r="C195" s="3" t="s">
        <v>109</v>
      </c>
      <c r="D195" s="3" t="s">
        <v>5</v>
      </c>
      <c r="E195" s="3">
        <f>C200*C206</f>
        <v>39348782</v>
      </c>
      <c r="F195" s="2" t="s">
        <v>31</v>
      </c>
      <c r="G195" s="3">
        <f>E208-E206-E205-G193</f>
        <v>264385285.1825</v>
      </c>
      <c r="H195">
        <v>47</v>
      </c>
    </row>
    <row r="196" spans="1:8" ht="30">
      <c r="A196">
        <f t="shared" si="2"/>
        <v>8</v>
      </c>
      <c r="B196" s="2" t="s">
        <v>32</v>
      </c>
      <c r="C196" s="3" t="s">
        <v>110</v>
      </c>
      <c r="D196" s="3" t="s">
        <v>127</v>
      </c>
      <c r="E196" s="3">
        <f>E194+E195</f>
        <v>209213377.5</v>
      </c>
      <c r="F196" s="3"/>
      <c r="G196" s="3"/>
    </row>
    <row r="197" spans="1:8" ht="15">
      <c r="A197">
        <f t="shared" ref="A197:A260" si="3">IF(B197="کدملی",C197,A196)</f>
        <v>8</v>
      </c>
      <c r="B197" s="2" t="s">
        <v>34</v>
      </c>
      <c r="C197" s="3"/>
      <c r="D197" s="3" t="s">
        <v>94</v>
      </c>
      <c r="E197" s="3">
        <f>IF(C206&gt;=30,16625550*C198,IF(C206&lt;30,((16625550*C198)/30)*C206))</f>
        <v>0</v>
      </c>
      <c r="F197" s="3"/>
      <c r="G197" s="3"/>
      <c r="H197">
        <v>14</v>
      </c>
    </row>
    <row r="198" spans="1:8" ht="15">
      <c r="A198">
        <f t="shared" si="3"/>
        <v>8</v>
      </c>
      <c r="B198" s="2" t="s">
        <v>35</v>
      </c>
      <c r="C198" s="4"/>
      <c r="D198" s="3" t="s">
        <v>92</v>
      </c>
      <c r="E198" s="3">
        <f>IF(AND(C207="متاهل",C206&gt;=30),5000000,IF(AND(C207="متاهل",C206&lt;30),(5000000/30)*C206,0))</f>
        <v>0</v>
      </c>
      <c r="F198" s="3"/>
      <c r="G198" s="3"/>
      <c r="H198" t="s">
        <v>93</v>
      </c>
    </row>
    <row r="199" spans="1:8" ht="15">
      <c r="A199">
        <f t="shared" si="3"/>
        <v>8</v>
      </c>
      <c r="B199" s="2" t="s">
        <v>36</v>
      </c>
      <c r="C199" s="4">
        <v>8</v>
      </c>
      <c r="D199" s="3" t="s">
        <v>96</v>
      </c>
      <c r="E199" s="3">
        <f>IF(C206&gt;=30,30000000,IF(C206&lt;30,(30000000/30)*C206))</f>
        <v>30000000</v>
      </c>
      <c r="F199" s="3"/>
      <c r="G199" s="3"/>
      <c r="H199">
        <v>32</v>
      </c>
    </row>
    <row r="200" spans="1:8" ht="30">
      <c r="A200">
        <f t="shared" si="3"/>
        <v>8</v>
      </c>
      <c r="B200" s="2" t="s">
        <v>37</v>
      </c>
      <c r="C200" s="3">
        <f>INDEX('شیت مزد'!$C$4:$CF$25, MATCH(C194, 'شیت مزد'!$A$4:$A$25, 0), MATCH(C199, 'شیت مزد'!$C$4:$CG$4, 0))</f>
        <v>1290124</v>
      </c>
      <c r="D200" s="3" t="s">
        <v>95</v>
      </c>
      <c r="E200" s="3">
        <f>IF(C206&gt;=30,22000000,IF(C206&lt;30,(22000000/30)*C206))</f>
        <v>22000000</v>
      </c>
      <c r="F200" s="3"/>
      <c r="G200" s="3"/>
      <c r="H200">
        <v>31</v>
      </c>
    </row>
    <row r="201" spans="1:8" ht="15">
      <c r="A201">
        <f t="shared" si="3"/>
        <v>8</v>
      </c>
      <c r="B201" s="2" t="s">
        <v>38</v>
      </c>
      <c r="C201" s="4">
        <v>0</v>
      </c>
      <c r="D201" s="3" t="s">
        <v>4</v>
      </c>
      <c r="E201" s="3">
        <f>IF(C206&lt;15,0,(E194+E195)*VLOOKUP(C208,'روزهای 1405'!$J$1:$K$6,2,0))</f>
        <v>20921337.75</v>
      </c>
      <c r="F201" s="3"/>
      <c r="G201" s="3"/>
      <c r="H201">
        <v>21</v>
      </c>
    </row>
    <row r="202" spans="1:8" ht="15">
      <c r="A202">
        <f t="shared" si="3"/>
        <v>8</v>
      </c>
      <c r="B202" s="2" t="s">
        <v>0</v>
      </c>
      <c r="C202" s="3">
        <f>((E193+C200)/7.33)*1.4</f>
        <v>1310127.8308321964</v>
      </c>
      <c r="D202" s="3" t="s">
        <v>39</v>
      </c>
      <c r="E202" s="3">
        <f>C201*C202</f>
        <v>0</v>
      </c>
      <c r="F202" s="3"/>
      <c r="G202" s="3"/>
    </row>
    <row r="203" spans="1:8" ht="15">
      <c r="A203">
        <f t="shared" si="3"/>
        <v>8</v>
      </c>
      <c r="B203" s="2" t="s">
        <v>40</v>
      </c>
      <c r="C203" s="3"/>
      <c r="D203" s="26" t="s">
        <v>41</v>
      </c>
      <c r="E203" s="3">
        <f>C204*C205</f>
        <v>0</v>
      </c>
      <c r="F203" s="3"/>
      <c r="G203" s="3"/>
    </row>
    <row r="204" spans="1:8" ht="15">
      <c r="A204">
        <f t="shared" si="3"/>
        <v>8</v>
      </c>
      <c r="B204" s="2" t="s">
        <v>41</v>
      </c>
      <c r="C204" s="3">
        <f>((C200+E193)/7.33)*0.4</f>
        <v>374322.23738062754</v>
      </c>
      <c r="D204" s="3" t="s">
        <v>89</v>
      </c>
      <c r="E204" s="3" cm="1">
        <f t="array" ref="E204">SUM((E196:E201)/30)*C203</f>
        <v>0</v>
      </c>
      <c r="F204" s="3"/>
      <c r="G204" s="3"/>
    </row>
    <row r="205" spans="1:8" ht="15">
      <c r="A205">
        <f t="shared" si="3"/>
        <v>8</v>
      </c>
      <c r="B205" s="2" t="s">
        <v>42</v>
      </c>
      <c r="C205" s="4"/>
      <c r="D205" s="3" t="s">
        <v>2</v>
      </c>
      <c r="E205" s="3">
        <f>IF(C206&gt;=30,(C200+E193)*5,IF(C206&lt;30,(((C200+E193)*5)/30)*C206))</f>
        <v>34297275</v>
      </c>
      <c r="F205" s="3"/>
      <c r="G205" s="3"/>
      <c r="H205">
        <v>1047</v>
      </c>
    </row>
    <row r="206" spans="1:8" ht="15">
      <c r="A206">
        <f t="shared" si="3"/>
        <v>8</v>
      </c>
      <c r="B206" s="2" t="s">
        <v>43</v>
      </c>
      <c r="C206" s="3">
        <v>30.5</v>
      </c>
      <c r="D206" s="3" t="s">
        <v>3</v>
      </c>
      <c r="E206" s="3">
        <f>IF(C206&gt;=30,((E193+C200)*2.5),IF(C206&lt;30,(((E193+C200)*2.5)/30)*C206))</f>
        <v>17148637.5</v>
      </c>
      <c r="F206" s="3"/>
      <c r="G206" s="3"/>
      <c r="H206">
        <v>1048</v>
      </c>
    </row>
    <row r="207" spans="1:8" ht="15">
      <c r="A207">
        <f t="shared" si="3"/>
        <v>8</v>
      </c>
      <c r="B207" s="2" t="s">
        <v>69</v>
      </c>
      <c r="C207" s="4" t="s">
        <v>70</v>
      </c>
      <c r="D207" s="3" t="s">
        <v>1</v>
      </c>
      <c r="E207" s="3">
        <f>IF(C206&gt;=30,C209,IF(C206&lt;30,(C209/30)*C206))</f>
        <v>2000000</v>
      </c>
      <c r="F207" s="3"/>
      <c r="G207" s="3"/>
      <c r="H207">
        <v>11</v>
      </c>
    </row>
    <row r="208" spans="1:8" ht="15">
      <c r="A208">
        <f t="shared" si="3"/>
        <v>8</v>
      </c>
      <c r="B208" s="19" t="s">
        <v>74</v>
      </c>
      <c r="C208" s="4" t="s">
        <v>76</v>
      </c>
      <c r="D208" s="3" t="s">
        <v>44</v>
      </c>
      <c r="E208" s="3">
        <f>SUM(E196:E207)-E204</f>
        <v>335580627.75</v>
      </c>
      <c r="F208" s="3"/>
      <c r="G208" s="3"/>
    </row>
    <row r="209" spans="1:8" ht="15">
      <c r="A209">
        <f t="shared" si="3"/>
        <v>8</v>
      </c>
      <c r="B209" s="2" t="s">
        <v>1</v>
      </c>
      <c r="C209" s="32">
        <v>2000000</v>
      </c>
      <c r="D209" s="27" t="s">
        <v>45</v>
      </c>
      <c r="E209" s="3"/>
      <c r="F209" s="17"/>
      <c r="G209" s="3">
        <f>E208-G193-G194-E206-E204-E205</f>
        <v>264385285.1825</v>
      </c>
    </row>
    <row r="210" spans="1:8">
      <c r="A210">
        <f t="shared" si="3"/>
        <v>8</v>
      </c>
      <c r="B210" s="18"/>
      <c r="C210" s="22"/>
      <c r="D210" s="22"/>
      <c r="E210" s="22"/>
      <c r="F210" s="18"/>
      <c r="G210" s="18"/>
    </row>
    <row r="211" spans="1:8">
      <c r="A211">
        <f t="shared" si="3"/>
        <v>8</v>
      </c>
      <c r="B211" s="18"/>
      <c r="C211" s="22"/>
      <c r="D211" s="22"/>
      <c r="E211" s="22"/>
      <c r="F211" s="18"/>
      <c r="G211" s="18"/>
    </row>
    <row r="212" spans="1:8">
      <c r="A212">
        <f t="shared" si="3"/>
        <v>8</v>
      </c>
      <c r="B212" s="18"/>
      <c r="C212" s="22"/>
      <c r="D212" s="22"/>
      <c r="E212" s="22"/>
      <c r="F212" s="18"/>
      <c r="G212" s="18"/>
    </row>
    <row r="213" spans="1:8">
      <c r="A213">
        <f t="shared" si="3"/>
        <v>8</v>
      </c>
      <c r="C213" s="21"/>
    </row>
    <row r="214" spans="1:8">
      <c r="A214">
        <f t="shared" si="3"/>
        <v>8</v>
      </c>
      <c r="C214" s="21"/>
    </row>
    <row r="215" spans="1:8">
      <c r="A215">
        <f t="shared" si="3"/>
        <v>8</v>
      </c>
      <c r="C215" s="21"/>
    </row>
    <row r="216" spans="1:8">
      <c r="A216">
        <f t="shared" si="3"/>
        <v>8</v>
      </c>
      <c r="C216" s="21"/>
    </row>
    <row r="217" spans="1:8">
      <c r="A217">
        <f t="shared" si="3"/>
        <v>8</v>
      </c>
      <c r="C217" s="21"/>
    </row>
    <row r="218" spans="1:8" ht="14.25" customHeight="1">
      <c r="A218">
        <f t="shared" si="3"/>
        <v>8</v>
      </c>
      <c r="B218" s="38" t="s">
        <v>91</v>
      </c>
      <c r="C218" s="39"/>
      <c r="D218" s="39"/>
      <c r="E218" s="39"/>
      <c r="F218" s="39"/>
      <c r="G218" s="39"/>
    </row>
    <row r="219" spans="1:8" ht="14.25" customHeight="1">
      <c r="A219">
        <f t="shared" si="3"/>
        <v>8</v>
      </c>
      <c r="B219" s="33" t="s">
        <v>22</v>
      </c>
      <c r="C219" s="34"/>
      <c r="D219" s="35" t="s">
        <v>23</v>
      </c>
      <c r="E219" s="36"/>
      <c r="F219" s="33" t="s">
        <v>24</v>
      </c>
      <c r="G219" s="37"/>
    </row>
    <row r="220" spans="1:8" ht="15">
      <c r="A220">
        <f t="shared" si="3"/>
        <v>9</v>
      </c>
      <c r="B220" s="1" t="s">
        <v>25</v>
      </c>
      <c r="C220" s="28">
        <v>9</v>
      </c>
      <c r="D220" s="3" t="s">
        <v>26</v>
      </c>
      <c r="E220" s="25">
        <f>INDEX('شیت مزد'!$B$6:$B$25,MATCH(C221,'شیت مزد'!$A$6:$A$25,0))</f>
        <v>5569331</v>
      </c>
      <c r="F220" s="2" t="s">
        <v>27</v>
      </c>
      <c r="G220" s="3">
        <f>(E235-E224-E232-E233-E234)*0.07</f>
        <v>18139058.920499999</v>
      </c>
    </row>
    <row r="221" spans="1:8" ht="30">
      <c r="A221">
        <f t="shared" si="3"/>
        <v>9</v>
      </c>
      <c r="B221" s="2" t="s">
        <v>28</v>
      </c>
      <c r="C221" s="4">
        <v>4</v>
      </c>
      <c r="D221" s="3" t="s">
        <v>33</v>
      </c>
      <c r="E221" s="3">
        <f>E220*C233</f>
        <v>169864595.5</v>
      </c>
      <c r="F221" s="2" t="s">
        <v>29</v>
      </c>
      <c r="G221" s="3"/>
      <c r="H221">
        <v>1</v>
      </c>
    </row>
    <row r="222" spans="1:8" ht="15">
      <c r="A222">
        <f t="shared" si="3"/>
        <v>9</v>
      </c>
      <c r="B222" s="2" t="s">
        <v>30</v>
      </c>
      <c r="C222" s="3" t="s">
        <v>87</v>
      </c>
      <c r="D222" s="3" t="s">
        <v>5</v>
      </c>
      <c r="E222" s="3">
        <f>C227*C233</f>
        <v>18434871</v>
      </c>
      <c r="F222" s="2" t="s">
        <v>31</v>
      </c>
      <c r="G222" s="3">
        <f>E235-E233-E232-G220</f>
        <v>276241454.2295</v>
      </c>
      <c r="H222">
        <v>47</v>
      </c>
    </row>
    <row r="223" spans="1:8" ht="30">
      <c r="A223">
        <f t="shared" si="3"/>
        <v>9</v>
      </c>
      <c r="B223" s="2" t="s">
        <v>32</v>
      </c>
      <c r="C223" s="3" t="s">
        <v>88</v>
      </c>
      <c r="D223" s="3" t="s">
        <v>127</v>
      </c>
      <c r="E223" s="3">
        <f>E221+E222</f>
        <v>188299466.5</v>
      </c>
      <c r="F223" s="3"/>
      <c r="G223" s="3"/>
    </row>
    <row r="224" spans="1:8" ht="15">
      <c r="A224">
        <f t="shared" si="3"/>
        <v>9</v>
      </c>
      <c r="B224" s="2" t="s">
        <v>34</v>
      </c>
      <c r="C224" s="3"/>
      <c r="D224" s="3" t="s">
        <v>94</v>
      </c>
      <c r="E224" s="3">
        <f>IF(C233&gt;=30,16625550*C225,IF(C233&lt;30,((16625550*C225)/30)*C233))</f>
        <v>33251100</v>
      </c>
      <c r="F224" s="3"/>
      <c r="G224" s="3"/>
      <c r="H224">
        <v>14</v>
      </c>
    </row>
    <row r="225" spans="1:8" ht="15">
      <c r="A225">
        <f t="shared" si="3"/>
        <v>9</v>
      </c>
      <c r="B225" s="2" t="s">
        <v>35</v>
      </c>
      <c r="C225" s="4">
        <v>2</v>
      </c>
      <c r="D225" s="3" t="s">
        <v>92</v>
      </c>
      <c r="E225" s="3">
        <f>IF(AND(C234="متاهل",C233&gt;=30),5000000,IF(AND(C234="متاهل",C233&lt;30),(5000000/30)*C233,0))</f>
        <v>0</v>
      </c>
      <c r="F225" s="3"/>
      <c r="G225" s="3"/>
      <c r="H225" t="s">
        <v>93</v>
      </c>
    </row>
    <row r="226" spans="1:8" ht="15">
      <c r="A226">
        <f t="shared" si="3"/>
        <v>9</v>
      </c>
      <c r="B226" s="2" t="s">
        <v>36</v>
      </c>
      <c r="C226" s="4">
        <v>4</v>
      </c>
      <c r="D226" s="3" t="s">
        <v>96</v>
      </c>
      <c r="E226" s="3">
        <f>IF(C233&gt;=30,30000000,IF(C233&lt;30,(30000000/30)*C233))</f>
        <v>30000000</v>
      </c>
      <c r="F226" s="3"/>
      <c r="G226" s="3"/>
      <c r="H226">
        <v>32</v>
      </c>
    </row>
    <row r="227" spans="1:8" ht="30">
      <c r="A227">
        <f t="shared" si="3"/>
        <v>9</v>
      </c>
      <c r="B227" s="2" t="s">
        <v>37</v>
      </c>
      <c r="C227" s="3">
        <f>INDEX('شیت مزد'!$C$4:$CF$25, MATCH(C221, 'شیت مزد'!$A$4:$A$25, 0), MATCH(C226, 'شیت مزد'!$C$4:$CG$4, 0))</f>
        <v>604422</v>
      </c>
      <c r="D227" s="3" t="s">
        <v>95</v>
      </c>
      <c r="E227" s="3">
        <f>IF(C233&gt;=30,22000000,IF(C233&lt;30,(22000000/30)*C233))</f>
        <v>22000000</v>
      </c>
      <c r="F227" s="3"/>
      <c r="G227" s="3"/>
      <c r="H227">
        <v>31</v>
      </c>
    </row>
    <row r="228" spans="1:8" ht="15">
      <c r="A228">
        <f t="shared" si="3"/>
        <v>9</v>
      </c>
      <c r="B228" s="2" t="s">
        <v>38</v>
      </c>
      <c r="C228" s="4">
        <v>0</v>
      </c>
      <c r="D228" s="3" t="s">
        <v>4</v>
      </c>
      <c r="E228" s="3">
        <f>IF(C233&lt;15,0,(E221+E222)*VLOOKUP(C235,'روزهای 1405'!$J$1:$K$6,2,0))</f>
        <v>18829946.650000002</v>
      </c>
      <c r="F228" s="3"/>
      <c r="G228" s="3"/>
      <c r="H228">
        <v>21</v>
      </c>
    </row>
    <row r="229" spans="1:8" ht="15">
      <c r="A229">
        <f t="shared" si="3"/>
        <v>9</v>
      </c>
      <c r="B229" s="2" t="s">
        <v>0</v>
      </c>
      <c r="C229" s="3">
        <f>((E220+C227)/7.33)*1.4</f>
        <v>1179161.5552523874</v>
      </c>
      <c r="D229" s="3" t="s">
        <v>39</v>
      </c>
      <c r="E229" s="3">
        <f>C228*C229</f>
        <v>0</v>
      </c>
      <c r="F229" s="3"/>
      <c r="G229" s="3"/>
    </row>
    <row r="230" spans="1:8" ht="15">
      <c r="A230">
        <f t="shared" si="3"/>
        <v>9</v>
      </c>
      <c r="B230" s="2" t="s">
        <v>40</v>
      </c>
      <c r="C230" s="3"/>
      <c r="D230" s="26" t="s">
        <v>41</v>
      </c>
      <c r="E230" s="3">
        <f>C231*C232</f>
        <v>0</v>
      </c>
      <c r="F230" s="3"/>
      <c r="G230" s="3"/>
    </row>
    <row r="231" spans="1:8" ht="15">
      <c r="A231">
        <f t="shared" si="3"/>
        <v>9</v>
      </c>
      <c r="B231" s="2" t="s">
        <v>41</v>
      </c>
      <c r="C231" s="3">
        <f>((C227+E220)/7.33)*0.4</f>
        <v>336903.30150068214</v>
      </c>
      <c r="D231" s="3" t="s">
        <v>89</v>
      </c>
      <c r="E231" s="3" cm="1">
        <f t="array" ref="E231">SUM((E223:E228)/30)*C230</f>
        <v>0</v>
      </c>
      <c r="F231" s="3"/>
      <c r="G231" s="3"/>
    </row>
    <row r="232" spans="1:8" ht="15">
      <c r="A232">
        <f t="shared" si="3"/>
        <v>9</v>
      </c>
      <c r="B232" s="2" t="s">
        <v>42</v>
      </c>
      <c r="C232" s="4"/>
      <c r="D232" s="3" t="s">
        <v>2</v>
      </c>
      <c r="E232" s="3">
        <f>IF(C233&gt;=30,(C227+E220)*5,IF(C233&lt;30,(((C227+E220)*5)/30)*C233))</f>
        <v>30868765</v>
      </c>
      <c r="F232" s="3"/>
      <c r="G232" s="3"/>
      <c r="H232">
        <v>1047</v>
      </c>
    </row>
    <row r="233" spans="1:8" ht="15">
      <c r="A233">
        <f t="shared" si="3"/>
        <v>9</v>
      </c>
      <c r="B233" s="2" t="s">
        <v>43</v>
      </c>
      <c r="C233" s="3">
        <v>30.5</v>
      </c>
      <c r="D233" s="3" t="s">
        <v>3</v>
      </c>
      <c r="E233" s="3">
        <f>IF(C233&gt;=30,((E220+C227)*2.5),IF(C233&lt;30,(((E220+C227)*2.5)/30)*C233))</f>
        <v>15434382.5</v>
      </c>
      <c r="F233" s="3"/>
      <c r="G233" s="3"/>
      <c r="H233">
        <v>1048</v>
      </c>
    </row>
    <row r="234" spans="1:8" ht="15">
      <c r="A234">
        <f t="shared" si="3"/>
        <v>9</v>
      </c>
      <c r="B234" s="2" t="s">
        <v>69</v>
      </c>
      <c r="C234" s="4" t="s">
        <v>70</v>
      </c>
      <c r="D234" s="3" t="s">
        <v>1</v>
      </c>
      <c r="E234" s="3">
        <f>IF(C233&gt;=30,C236,IF(C233&lt;30,(C236/30)*C233))</f>
        <v>2000000</v>
      </c>
      <c r="F234" s="3"/>
      <c r="G234" s="3"/>
      <c r="H234">
        <v>11</v>
      </c>
    </row>
    <row r="235" spans="1:8" ht="15">
      <c r="A235">
        <f t="shared" si="3"/>
        <v>9</v>
      </c>
      <c r="B235" s="19" t="s">
        <v>74</v>
      </c>
      <c r="C235" s="4" t="s">
        <v>76</v>
      </c>
      <c r="D235" s="3" t="s">
        <v>44</v>
      </c>
      <c r="E235" s="3">
        <f>SUM(E223:E234)-E231</f>
        <v>340683660.64999998</v>
      </c>
      <c r="F235" s="3"/>
      <c r="G235" s="3"/>
    </row>
    <row r="236" spans="1:8" ht="15">
      <c r="A236">
        <f t="shared" si="3"/>
        <v>9</v>
      </c>
      <c r="B236" s="2" t="s">
        <v>1</v>
      </c>
      <c r="C236" s="32">
        <v>2000000</v>
      </c>
      <c r="D236" s="27" t="s">
        <v>45</v>
      </c>
      <c r="E236" s="3"/>
      <c r="F236" s="17"/>
      <c r="G236" s="3">
        <f>E235-G220-G221-E233-E231-E232</f>
        <v>276241454.2295</v>
      </c>
    </row>
    <row r="237" spans="1:8">
      <c r="A237">
        <f t="shared" si="3"/>
        <v>9</v>
      </c>
      <c r="B237" s="18"/>
      <c r="C237" s="22"/>
      <c r="D237" s="22"/>
      <c r="E237" s="22"/>
      <c r="F237" s="18"/>
      <c r="G237" s="18"/>
    </row>
    <row r="238" spans="1:8">
      <c r="A238">
        <f t="shared" si="3"/>
        <v>9</v>
      </c>
      <c r="B238" s="18"/>
      <c r="C238" s="22"/>
      <c r="D238" s="22"/>
      <c r="E238" s="22"/>
      <c r="F238" s="18"/>
      <c r="G238" s="18"/>
    </row>
    <row r="239" spans="1:8">
      <c r="A239">
        <f t="shared" si="3"/>
        <v>9</v>
      </c>
      <c r="B239" s="18"/>
      <c r="C239" s="22"/>
      <c r="D239" s="22"/>
      <c r="E239" s="22"/>
      <c r="F239" s="18"/>
      <c r="G239" s="18"/>
    </row>
    <row r="240" spans="1:8">
      <c r="A240">
        <f t="shared" si="3"/>
        <v>9</v>
      </c>
      <c r="C240" s="21"/>
    </row>
    <row r="241" spans="1:8">
      <c r="A241">
        <f t="shared" si="3"/>
        <v>9</v>
      </c>
      <c r="C241" s="21"/>
    </row>
    <row r="242" spans="1:8">
      <c r="A242">
        <f t="shared" si="3"/>
        <v>9</v>
      </c>
      <c r="C242" s="21"/>
    </row>
    <row r="243" spans="1:8">
      <c r="A243">
        <f t="shared" si="3"/>
        <v>9</v>
      </c>
      <c r="C243" s="21"/>
    </row>
    <row r="244" spans="1:8">
      <c r="A244">
        <f t="shared" si="3"/>
        <v>9</v>
      </c>
      <c r="C244" s="21"/>
    </row>
    <row r="245" spans="1:8" ht="14.25" customHeight="1">
      <c r="A245">
        <f t="shared" si="3"/>
        <v>9</v>
      </c>
      <c r="B245" s="38" t="s">
        <v>91</v>
      </c>
      <c r="C245" s="39"/>
      <c r="D245" s="39"/>
      <c r="E245" s="39"/>
      <c r="F245" s="39"/>
      <c r="G245" s="39"/>
    </row>
    <row r="246" spans="1:8" ht="14.25" customHeight="1">
      <c r="A246">
        <f t="shared" si="3"/>
        <v>9</v>
      </c>
      <c r="B246" s="33" t="s">
        <v>22</v>
      </c>
      <c r="C246" s="34"/>
      <c r="D246" s="35" t="s">
        <v>23</v>
      </c>
      <c r="E246" s="36"/>
      <c r="F246" s="33" t="s">
        <v>24</v>
      </c>
      <c r="G246" s="37"/>
    </row>
    <row r="247" spans="1:8" ht="15">
      <c r="A247">
        <f t="shared" si="3"/>
        <v>10</v>
      </c>
      <c r="B247" s="1" t="s">
        <v>25</v>
      </c>
      <c r="C247" s="28">
        <v>10</v>
      </c>
      <c r="D247" s="3" t="s">
        <v>26</v>
      </c>
      <c r="E247" s="25">
        <f>INDEX('شیت مزد'!$B$6:$B$25,MATCH(C248,'شیت مزد'!$A$6:$A$25,0))</f>
        <v>5581544</v>
      </c>
      <c r="F247" s="2" t="s">
        <v>27</v>
      </c>
      <c r="G247" s="3">
        <f>(E262-E251-E259-E260-E261)*0.07</f>
        <v>17782624.727000002</v>
      </c>
    </row>
    <row r="248" spans="1:8" ht="30">
      <c r="A248">
        <f t="shared" si="3"/>
        <v>10</v>
      </c>
      <c r="B248" s="2" t="s">
        <v>28</v>
      </c>
      <c r="C248" s="4">
        <v>5</v>
      </c>
      <c r="D248" s="3" t="s">
        <v>33</v>
      </c>
      <c r="E248" s="3">
        <f>E247*C260</f>
        <v>170237092</v>
      </c>
      <c r="F248" s="2" t="s">
        <v>29</v>
      </c>
      <c r="G248" s="3"/>
      <c r="H248">
        <v>1</v>
      </c>
    </row>
    <row r="249" spans="1:8" ht="15">
      <c r="A249">
        <f t="shared" si="3"/>
        <v>10</v>
      </c>
      <c r="B249" s="2" t="s">
        <v>30</v>
      </c>
      <c r="C249" s="3" t="s">
        <v>47</v>
      </c>
      <c r="D249" s="3" t="s">
        <v>5</v>
      </c>
      <c r="E249" s="3">
        <f>C254*C260</f>
        <v>13433359</v>
      </c>
      <c r="F249" s="2" t="s">
        <v>31</v>
      </c>
      <c r="G249" s="3">
        <f>E262-E260-E259-G247</f>
        <v>238254871.37300003</v>
      </c>
      <c r="H249">
        <v>47</v>
      </c>
    </row>
    <row r="250" spans="1:8" ht="30">
      <c r="A250">
        <f t="shared" si="3"/>
        <v>10</v>
      </c>
      <c r="B250" s="2" t="s">
        <v>32</v>
      </c>
      <c r="C250" s="3" t="s">
        <v>111</v>
      </c>
      <c r="D250" s="3" t="s">
        <v>127</v>
      </c>
      <c r="E250" s="3">
        <f>E248+E249</f>
        <v>183670451</v>
      </c>
      <c r="F250" s="3"/>
      <c r="G250" s="3"/>
    </row>
    <row r="251" spans="1:8" ht="15">
      <c r="A251">
        <f t="shared" si="3"/>
        <v>10</v>
      </c>
      <c r="B251" s="2" t="s">
        <v>34</v>
      </c>
      <c r="C251" s="3"/>
      <c r="D251" s="3" t="s">
        <v>94</v>
      </c>
      <c r="E251" s="3">
        <f>IF(C260&gt;=30,16625550*C252,IF(C260&lt;30,((16625550*C252)/30)*C260))</f>
        <v>0</v>
      </c>
      <c r="F251" s="3"/>
      <c r="G251" s="3"/>
      <c r="H251">
        <v>14</v>
      </c>
    </row>
    <row r="252" spans="1:8" ht="15">
      <c r="A252">
        <f t="shared" si="3"/>
        <v>10</v>
      </c>
      <c r="B252" s="2" t="s">
        <v>35</v>
      </c>
      <c r="C252" s="4"/>
      <c r="D252" s="3" t="s">
        <v>92</v>
      </c>
      <c r="E252" s="3">
        <f>IF(AND(C261="متاهل",C260&gt;=30),5000000,IF(AND(C261="متاهل",C260&lt;30),(5000000/30)*C260,0))</f>
        <v>0</v>
      </c>
      <c r="F252" s="3"/>
      <c r="G252" s="3"/>
      <c r="H252" t="s">
        <v>93</v>
      </c>
    </row>
    <row r="253" spans="1:8" ht="15">
      <c r="A253">
        <f t="shared" si="3"/>
        <v>10</v>
      </c>
      <c r="B253" s="2" t="s">
        <v>36</v>
      </c>
      <c r="C253" s="4">
        <v>3</v>
      </c>
      <c r="D253" s="3" t="s">
        <v>96</v>
      </c>
      <c r="E253" s="3">
        <f>IF(C260&gt;=30,30000000,IF(C260&lt;30,(30000000/30)*C260))</f>
        <v>30000000</v>
      </c>
      <c r="F253" s="3"/>
      <c r="G253" s="3"/>
      <c r="H253">
        <v>32</v>
      </c>
    </row>
    <row r="254" spans="1:8" ht="30">
      <c r="A254">
        <f t="shared" si="3"/>
        <v>10</v>
      </c>
      <c r="B254" s="2" t="s">
        <v>37</v>
      </c>
      <c r="C254" s="3">
        <f>INDEX('شیت مزد'!$C$4:$CF$25, MATCH(C248, 'شیت مزد'!$A$4:$A$25, 0), MATCH(C253, 'شیت مزد'!$C$4:$CG$4, 0))</f>
        <v>440438</v>
      </c>
      <c r="D254" s="3" t="s">
        <v>95</v>
      </c>
      <c r="E254" s="3">
        <f>IF(C260&gt;=30,22000000,IF(C260&lt;30,(22000000/30)*C260))</f>
        <v>22000000</v>
      </c>
      <c r="F254" s="3"/>
      <c r="G254" s="3"/>
      <c r="H254">
        <v>31</v>
      </c>
    </row>
    <row r="255" spans="1:8" ht="15">
      <c r="A255">
        <f t="shared" si="3"/>
        <v>10</v>
      </c>
      <c r="B255" s="2" t="s">
        <v>38</v>
      </c>
      <c r="C255" s="4">
        <v>0</v>
      </c>
      <c r="D255" s="3" t="s">
        <v>4</v>
      </c>
      <c r="E255" s="3">
        <f>IF(C260&lt;15,0,(E248+E249)*VLOOKUP(C262,'روزهای 1405'!$J$1:$K$6,2,0))</f>
        <v>18367045.100000001</v>
      </c>
      <c r="F255" s="3"/>
      <c r="G255" s="3"/>
      <c r="H255">
        <v>21</v>
      </c>
    </row>
    <row r="256" spans="1:8" ht="15">
      <c r="A256">
        <f t="shared" si="3"/>
        <v>10</v>
      </c>
      <c r="B256" s="2" t="s">
        <v>0</v>
      </c>
      <c r="C256" s="3">
        <f>((E247+C254)/7.33)*1.4</f>
        <v>1150173.9154160982</v>
      </c>
      <c r="D256" s="3" t="s">
        <v>39</v>
      </c>
      <c r="E256" s="3">
        <f>C255*C256</f>
        <v>0</v>
      </c>
      <c r="F256" s="3"/>
      <c r="G256" s="3"/>
    </row>
    <row r="257" spans="1:8" ht="15">
      <c r="A257">
        <f t="shared" si="3"/>
        <v>10</v>
      </c>
      <c r="B257" s="2" t="s">
        <v>40</v>
      </c>
      <c r="C257" s="3"/>
      <c r="D257" s="26" t="s">
        <v>41</v>
      </c>
      <c r="E257" s="3">
        <f>C258*C259</f>
        <v>0</v>
      </c>
      <c r="F257" s="3"/>
      <c r="G257" s="3"/>
    </row>
    <row r="258" spans="1:8" ht="15">
      <c r="A258">
        <f t="shared" si="3"/>
        <v>10</v>
      </c>
      <c r="B258" s="2" t="s">
        <v>41</v>
      </c>
      <c r="C258" s="3">
        <f>((C254+E247)/7.33)*0.4</f>
        <v>328621.11869031377</v>
      </c>
      <c r="D258" s="3" t="s">
        <v>89</v>
      </c>
      <c r="E258" s="3" cm="1">
        <f t="array" ref="E258">SUM((E250:E255)/30)*C257</f>
        <v>0</v>
      </c>
      <c r="F258" s="3"/>
      <c r="G258" s="3"/>
    </row>
    <row r="259" spans="1:8" ht="15">
      <c r="A259">
        <f t="shared" si="3"/>
        <v>10</v>
      </c>
      <c r="B259" s="2" t="s">
        <v>42</v>
      </c>
      <c r="C259" s="4"/>
      <c r="D259" s="3" t="s">
        <v>2</v>
      </c>
      <c r="E259" s="3">
        <f>IF(C260&gt;=30,(C254+E247)*5,IF(C260&lt;30,(((C254+E247)*5)/30)*C260))</f>
        <v>30109910</v>
      </c>
      <c r="F259" s="3"/>
      <c r="G259" s="3"/>
      <c r="H259">
        <v>1047</v>
      </c>
    </row>
    <row r="260" spans="1:8" ht="15">
      <c r="A260">
        <f t="shared" si="3"/>
        <v>10</v>
      </c>
      <c r="B260" s="2" t="s">
        <v>43</v>
      </c>
      <c r="C260" s="3">
        <v>30.5</v>
      </c>
      <c r="D260" s="3" t="s">
        <v>3</v>
      </c>
      <c r="E260" s="3">
        <f>IF(C260&gt;=30,((E247+C254)*2.5),IF(C260&lt;30,(((E247+C254)*2.5)/30)*C260))</f>
        <v>15054955</v>
      </c>
      <c r="F260" s="3"/>
      <c r="G260" s="3"/>
      <c r="H260">
        <v>1048</v>
      </c>
    </row>
    <row r="261" spans="1:8" ht="15">
      <c r="A261">
        <f t="shared" ref="A261:A324" si="4">IF(B261="کدملی",C261,A260)</f>
        <v>10</v>
      </c>
      <c r="B261" s="2" t="s">
        <v>69</v>
      </c>
      <c r="C261" s="4" t="s">
        <v>70</v>
      </c>
      <c r="D261" s="3" t="s">
        <v>1</v>
      </c>
      <c r="E261" s="3">
        <f>IF(C260&gt;=30,C263,IF(C260&lt;30,(C263/30)*C260))</f>
        <v>2000000</v>
      </c>
      <c r="F261" s="3"/>
      <c r="G261" s="3"/>
      <c r="H261">
        <v>11</v>
      </c>
    </row>
    <row r="262" spans="1:8" ht="15">
      <c r="A262">
        <f t="shared" si="4"/>
        <v>10</v>
      </c>
      <c r="B262" s="19" t="s">
        <v>74</v>
      </c>
      <c r="C262" s="4" t="s">
        <v>76</v>
      </c>
      <c r="D262" s="3" t="s">
        <v>44</v>
      </c>
      <c r="E262" s="3">
        <f>SUM(E250:E261)-E258</f>
        <v>301202361.10000002</v>
      </c>
      <c r="F262" s="3"/>
      <c r="G262" s="3"/>
    </row>
    <row r="263" spans="1:8" ht="15">
      <c r="A263">
        <f t="shared" si="4"/>
        <v>10</v>
      </c>
      <c r="B263" s="2" t="s">
        <v>1</v>
      </c>
      <c r="C263" s="32">
        <v>2000000</v>
      </c>
      <c r="D263" s="27" t="s">
        <v>45</v>
      </c>
      <c r="E263" s="3"/>
      <c r="F263" s="17"/>
      <c r="G263" s="3">
        <f>E262-G247-G248-E260-E258-E259</f>
        <v>238254871.37300003</v>
      </c>
    </row>
    <row r="264" spans="1:8">
      <c r="A264">
        <f t="shared" si="4"/>
        <v>10</v>
      </c>
      <c r="B264" s="18"/>
      <c r="C264" s="22"/>
      <c r="D264" s="22"/>
      <c r="E264" s="22"/>
      <c r="F264" s="18"/>
      <c r="G264" s="18"/>
    </row>
    <row r="265" spans="1:8">
      <c r="A265">
        <f t="shared" si="4"/>
        <v>10</v>
      </c>
      <c r="B265" s="18"/>
      <c r="C265" s="22"/>
      <c r="D265" s="22"/>
      <c r="E265" s="22"/>
      <c r="F265" s="18"/>
      <c r="G265" s="18"/>
    </row>
    <row r="266" spans="1:8">
      <c r="A266">
        <f t="shared" si="4"/>
        <v>10</v>
      </c>
      <c r="B266" s="18"/>
      <c r="C266" s="22"/>
      <c r="D266" s="22"/>
      <c r="E266" s="22"/>
      <c r="F266" s="18"/>
      <c r="G266" s="18"/>
    </row>
    <row r="267" spans="1:8">
      <c r="A267">
        <f t="shared" si="4"/>
        <v>10</v>
      </c>
      <c r="C267" s="21"/>
    </row>
    <row r="268" spans="1:8">
      <c r="A268">
        <f t="shared" si="4"/>
        <v>10</v>
      </c>
      <c r="C268" s="21"/>
    </row>
    <row r="269" spans="1:8">
      <c r="A269">
        <f t="shared" si="4"/>
        <v>10</v>
      </c>
      <c r="C269" s="21"/>
    </row>
    <row r="270" spans="1:8">
      <c r="A270">
        <f t="shared" si="4"/>
        <v>10</v>
      </c>
      <c r="C270" s="21"/>
    </row>
    <row r="271" spans="1:8">
      <c r="A271">
        <f t="shared" si="4"/>
        <v>10</v>
      </c>
      <c r="C271" s="21"/>
    </row>
    <row r="272" spans="1:8" ht="14.25" customHeight="1">
      <c r="A272">
        <f t="shared" si="4"/>
        <v>10</v>
      </c>
      <c r="B272" s="38" t="s">
        <v>91</v>
      </c>
      <c r="C272" s="39"/>
      <c r="D272" s="39"/>
      <c r="E272" s="39"/>
      <c r="F272" s="39"/>
      <c r="G272" s="39"/>
    </row>
    <row r="273" spans="1:8" ht="14.25" customHeight="1">
      <c r="A273">
        <f t="shared" si="4"/>
        <v>10</v>
      </c>
      <c r="B273" s="33" t="s">
        <v>22</v>
      </c>
      <c r="C273" s="34"/>
      <c r="D273" s="35" t="s">
        <v>23</v>
      </c>
      <c r="E273" s="36"/>
      <c r="F273" s="33" t="s">
        <v>24</v>
      </c>
      <c r="G273" s="37"/>
    </row>
    <row r="274" spans="1:8" ht="15">
      <c r="A274">
        <f t="shared" si="4"/>
        <v>11</v>
      </c>
      <c r="B274" s="1" t="s">
        <v>25</v>
      </c>
      <c r="C274" s="28">
        <v>11</v>
      </c>
      <c r="D274" s="3" t="s">
        <v>26</v>
      </c>
      <c r="E274" s="25">
        <f>INDEX('شیت مزد'!$B$6:$B$25,MATCH(C275,'شیت مزد'!$A$6:$A$25,0))</f>
        <v>5569331</v>
      </c>
      <c r="F274" s="2" t="s">
        <v>27</v>
      </c>
      <c r="G274" s="3">
        <f>(E289-E278-E286-E287-E288)*0.07</f>
        <v>18489058.920499999</v>
      </c>
    </row>
    <row r="275" spans="1:8" ht="30">
      <c r="A275">
        <f t="shared" si="4"/>
        <v>11</v>
      </c>
      <c r="B275" s="2" t="s">
        <v>28</v>
      </c>
      <c r="C275" s="4">
        <v>4</v>
      </c>
      <c r="D275" s="3" t="s">
        <v>33</v>
      </c>
      <c r="E275" s="3">
        <f>E274*C287</f>
        <v>169864595.5</v>
      </c>
      <c r="F275" s="2" t="s">
        <v>29</v>
      </c>
      <c r="G275" s="3"/>
      <c r="H275">
        <v>1</v>
      </c>
    </row>
    <row r="276" spans="1:8" ht="15">
      <c r="A276">
        <f t="shared" si="4"/>
        <v>11</v>
      </c>
      <c r="B276" s="2" t="s">
        <v>30</v>
      </c>
      <c r="C276" s="3" t="s">
        <v>112</v>
      </c>
      <c r="D276" s="3" t="s">
        <v>5</v>
      </c>
      <c r="E276" s="3">
        <f>C281*C287</f>
        <v>18434871</v>
      </c>
      <c r="F276" s="2" t="s">
        <v>31</v>
      </c>
      <c r="G276" s="3">
        <f>E289-E287-E286-G274</f>
        <v>247640354.22949997</v>
      </c>
      <c r="H276">
        <v>47</v>
      </c>
    </row>
    <row r="277" spans="1:8" ht="30">
      <c r="A277">
        <f t="shared" si="4"/>
        <v>11</v>
      </c>
      <c r="B277" s="2" t="s">
        <v>32</v>
      </c>
      <c r="C277" s="3" t="s">
        <v>84</v>
      </c>
      <c r="D277" s="3" t="s">
        <v>127</v>
      </c>
      <c r="E277" s="3">
        <f>E275+E276</f>
        <v>188299466.5</v>
      </c>
      <c r="F277" s="3"/>
      <c r="G277" s="3"/>
    </row>
    <row r="278" spans="1:8" ht="15">
      <c r="A278">
        <f t="shared" si="4"/>
        <v>11</v>
      </c>
      <c r="B278" s="2" t="s">
        <v>34</v>
      </c>
      <c r="C278" s="3"/>
      <c r="D278" s="3" t="s">
        <v>94</v>
      </c>
      <c r="E278" s="3">
        <f>IF(C287&gt;=30,16625550*C279,IF(C287&lt;30,((16625550*C279)/30)*C287))</f>
        <v>0</v>
      </c>
      <c r="F278" s="3"/>
      <c r="G278" s="3"/>
      <c r="H278">
        <v>14</v>
      </c>
    </row>
    <row r="279" spans="1:8" ht="15">
      <c r="A279">
        <f t="shared" si="4"/>
        <v>11</v>
      </c>
      <c r="B279" s="2" t="s">
        <v>35</v>
      </c>
      <c r="C279" s="4"/>
      <c r="D279" s="3" t="s">
        <v>92</v>
      </c>
      <c r="E279" s="3">
        <f>IF(AND(C288="متاهل",C287&gt;=30),5000000,IF(AND(C288="متاهل",C287&lt;30),(5000000/30)*C287,0))</f>
        <v>5000000</v>
      </c>
      <c r="F279" s="3"/>
      <c r="G279" s="3"/>
      <c r="H279" t="s">
        <v>93</v>
      </c>
    </row>
    <row r="280" spans="1:8" ht="15">
      <c r="A280">
        <f t="shared" si="4"/>
        <v>11</v>
      </c>
      <c r="B280" s="2" t="s">
        <v>36</v>
      </c>
      <c r="C280" s="4">
        <v>4</v>
      </c>
      <c r="D280" s="3" t="s">
        <v>96</v>
      </c>
      <c r="E280" s="3">
        <f>IF(C287&gt;=30,30000000,IF(C287&lt;30,(30000000/30)*C287))</f>
        <v>30000000</v>
      </c>
      <c r="F280" s="3"/>
      <c r="G280" s="3"/>
      <c r="H280">
        <v>32</v>
      </c>
    </row>
    <row r="281" spans="1:8" ht="30">
      <c r="A281">
        <f t="shared" si="4"/>
        <v>11</v>
      </c>
      <c r="B281" s="2" t="s">
        <v>37</v>
      </c>
      <c r="C281" s="3">
        <f>INDEX('شیت مزد'!$C$4:$CF$25, MATCH(C275, 'شیت مزد'!$A$4:$A$25, 0), MATCH(C280, 'شیت مزد'!$C$4:$CG$4, 0))</f>
        <v>604422</v>
      </c>
      <c r="D281" s="3" t="s">
        <v>95</v>
      </c>
      <c r="E281" s="3">
        <f>IF(C287&gt;=30,22000000,IF(C287&lt;30,(22000000/30)*C287))</f>
        <v>22000000</v>
      </c>
      <c r="F281" s="3"/>
      <c r="G281" s="3"/>
      <c r="H281">
        <v>31</v>
      </c>
    </row>
    <row r="282" spans="1:8" ht="15">
      <c r="A282">
        <f t="shared" si="4"/>
        <v>11</v>
      </c>
      <c r="B282" s="2" t="s">
        <v>38</v>
      </c>
      <c r="C282" s="4">
        <v>0</v>
      </c>
      <c r="D282" s="3" t="s">
        <v>4</v>
      </c>
      <c r="E282" s="3">
        <f>IF(C287&lt;15,0,(E275+E276)*VLOOKUP(C289,'روزهای 1405'!$J$1:$K$6,2,0))</f>
        <v>18829946.650000002</v>
      </c>
      <c r="F282" s="3"/>
      <c r="G282" s="3"/>
      <c r="H282">
        <v>21</v>
      </c>
    </row>
    <row r="283" spans="1:8" ht="15">
      <c r="A283">
        <f t="shared" si="4"/>
        <v>11</v>
      </c>
      <c r="B283" s="2" t="s">
        <v>0</v>
      </c>
      <c r="C283" s="3">
        <f>((E274+C281)/7.33)*1.4</f>
        <v>1179161.5552523874</v>
      </c>
      <c r="D283" s="3" t="s">
        <v>39</v>
      </c>
      <c r="E283" s="3">
        <f>C282*C283</f>
        <v>0</v>
      </c>
      <c r="F283" s="3"/>
      <c r="G283" s="3"/>
    </row>
    <row r="284" spans="1:8" ht="15">
      <c r="A284">
        <f t="shared" si="4"/>
        <v>11</v>
      </c>
      <c r="B284" s="2" t="s">
        <v>40</v>
      </c>
      <c r="C284" s="3"/>
      <c r="D284" s="26" t="s">
        <v>41</v>
      </c>
      <c r="E284" s="3">
        <f>C285*C286</f>
        <v>0</v>
      </c>
      <c r="F284" s="3"/>
      <c r="G284" s="3"/>
    </row>
    <row r="285" spans="1:8" ht="15">
      <c r="A285">
        <f t="shared" si="4"/>
        <v>11</v>
      </c>
      <c r="B285" s="2" t="s">
        <v>41</v>
      </c>
      <c r="C285" s="3">
        <f>((C281+E274)/7.33)*0.4</f>
        <v>336903.30150068214</v>
      </c>
      <c r="D285" s="3" t="s">
        <v>89</v>
      </c>
      <c r="E285" s="3" cm="1">
        <f t="array" ref="E285">SUM((E277:E282)/30)*C284</f>
        <v>0</v>
      </c>
      <c r="F285" s="3"/>
      <c r="G285" s="3"/>
    </row>
    <row r="286" spans="1:8" ht="15">
      <c r="A286">
        <f t="shared" si="4"/>
        <v>11</v>
      </c>
      <c r="B286" s="2" t="s">
        <v>42</v>
      </c>
      <c r="C286" s="4"/>
      <c r="D286" s="3" t="s">
        <v>2</v>
      </c>
      <c r="E286" s="3">
        <f>IF(C287&gt;=30,(C281+E274)*5,IF(C287&lt;30,(((C281+E274)*5)/30)*C287))</f>
        <v>30868765</v>
      </c>
      <c r="F286" s="3"/>
      <c r="G286" s="3"/>
      <c r="H286">
        <v>1047</v>
      </c>
    </row>
    <row r="287" spans="1:8" ht="15">
      <c r="A287">
        <f t="shared" si="4"/>
        <v>11</v>
      </c>
      <c r="B287" s="2" t="s">
        <v>43</v>
      </c>
      <c r="C287" s="3">
        <v>30.5</v>
      </c>
      <c r="D287" s="3" t="s">
        <v>3</v>
      </c>
      <c r="E287" s="3">
        <f>IF(C287&gt;=30,((E274+C281)*2.5),IF(C287&lt;30,(((E274+C281)*2.5)/30)*C287))</f>
        <v>15434382.5</v>
      </c>
      <c r="F287" s="3"/>
      <c r="G287" s="3"/>
      <c r="H287">
        <v>1048</v>
      </c>
    </row>
    <row r="288" spans="1:8" ht="15">
      <c r="A288">
        <f t="shared" si="4"/>
        <v>11</v>
      </c>
      <c r="B288" s="2" t="s">
        <v>69</v>
      </c>
      <c r="C288" s="4" t="s">
        <v>71</v>
      </c>
      <c r="D288" s="3" t="s">
        <v>1</v>
      </c>
      <c r="E288" s="3">
        <f>IF(C287&gt;=30,C290,IF(C287&lt;30,(C290/30)*C287))</f>
        <v>2000000</v>
      </c>
      <c r="F288" s="3"/>
      <c r="G288" s="3"/>
      <c r="H288">
        <v>11</v>
      </c>
    </row>
    <row r="289" spans="1:8" ht="15">
      <c r="A289">
        <f t="shared" si="4"/>
        <v>11</v>
      </c>
      <c r="B289" s="19" t="s">
        <v>74</v>
      </c>
      <c r="C289" s="4" t="s">
        <v>76</v>
      </c>
      <c r="D289" s="3" t="s">
        <v>44</v>
      </c>
      <c r="E289" s="3">
        <f>SUM(E277:E288)-E285</f>
        <v>312432560.64999998</v>
      </c>
      <c r="F289" s="3"/>
      <c r="G289" s="3"/>
    </row>
    <row r="290" spans="1:8" ht="15">
      <c r="A290">
        <f t="shared" si="4"/>
        <v>11</v>
      </c>
      <c r="B290" s="2" t="s">
        <v>1</v>
      </c>
      <c r="C290" s="32">
        <v>2000000</v>
      </c>
      <c r="D290" s="27" t="s">
        <v>45</v>
      </c>
      <c r="E290" s="3"/>
      <c r="F290" s="17"/>
      <c r="G290" s="3">
        <f>E289-G274-G275-E287-E285-E286</f>
        <v>247640354.2295</v>
      </c>
    </row>
    <row r="291" spans="1:8">
      <c r="A291">
        <f t="shared" si="4"/>
        <v>11</v>
      </c>
      <c r="B291" s="18"/>
      <c r="C291" s="22"/>
      <c r="D291" s="22"/>
      <c r="E291" s="22"/>
      <c r="F291" s="18"/>
      <c r="G291" s="18"/>
    </row>
    <row r="292" spans="1:8">
      <c r="A292">
        <f t="shared" si="4"/>
        <v>11</v>
      </c>
      <c r="B292" s="18"/>
      <c r="C292" s="22"/>
      <c r="D292" s="22"/>
      <c r="E292" s="22"/>
      <c r="F292" s="18"/>
      <c r="G292" s="18"/>
    </row>
    <row r="293" spans="1:8">
      <c r="A293">
        <f t="shared" si="4"/>
        <v>11</v>
      </c>
      <c r="B293" s="18"/>
      <c r="C293" s="22"/>
      <c r="D293" s="22"/>
      <c r="E293" s="22"/>
      <c r="F293" s="18"/>
      <c r="G293" s="18"/>
    </row>
    <row r="294" spans="1:8">
      <c r="A294">
        <f t="shared" si="4"/>
        <v>11</v>
      </c>
      <c r="C294" s="21"/>
    </row>
    <row r="295" spans="1:8">
      <c r="A295">
        <f t="shared" si="4"/>
        <v>11</v>
      </c>
      <c r="C295" s="21"/>
    </row>
    <row r="296" spans="1:8">
      <c r="A296">
        <f t="shared" si="4"/>
        <v>11</v>
      </c>
      <c r="C296" s="21"/>
    </row>
    <row r="297" spans="1:8">
      <c r="A297">
        <f t="shared" si="4"/>
        <v>11</v>
      </c>
      <c r="C297" s="21"/>
    </row>
    <row r="298" spans="1:8">
      <c r="A298">
        <f t="shared" si="4"/>
        <v>11</v>
      </c>
      <c r="C298" s="21"/>
    </row>
    <row r="299" spans="1:8" ht="14.25" customHeight="1">
      <c r="A299">
        <f t="shared" si="4"/>
        <v>11</v>
      </c>
      <c r="B299" s="38" t="s">
        <v>91</v>
      </c>
      <c r="C299" s="39"/>
      <c r="D299" s="39"/>
      <c r="E299" s="39"/>
      <c r="F299" s="39"/>
      <c r="G299" s="39"/>
    </row>
    <row r="300" spans="1:8" ht="14.25" customHeight="1">
      <c r="A300">
        <f t="shared" si="4"/>
        <v>11</v>
      </c>
      <c r="B300" s="33" t="s">
        <v>22</v>
      </c>
      <c r="C300" s="34"/>
      <c r="D300" s="35" t="s">
        <v>23</v>
      </c>
      <c r="E300" s="36"/>
      <c r="F300" s="33" t="s">
        <v>24</v>
      </c>
      <c r="G300" s="37"/>
    </row>
    <row r="301" spans="1:8" ht="15">
      <c r="A301">
        <f t="shared" si="4"/>
        <v>12</v>
      </c>
      <c r="B301" s="1" t="s">
        <v>25</v>
      </c>
      <c r="C301" s="28">
        <v>12</v>
      </c>
      <c r="D301" s="3" t="s">
        <v>26</v>
      </c>
      <c r="E301" s="25">
        <f>INDEX('شیت مزد'!$B$6:$B$25,MATCH(C302,'شیت مزد'!$A$6:$A$25,0))</f>
        <v>5581544</v>
      </c>
      <c r="F301" s="2" t="s">
        <v>27</v>
      </c>
      <c r="G301" s="3">
        <f>(E316-E305-E313-E314-E315)*0.07</f>
        <v>18170885.7925</v>
      </c>
    </row>
    <row r="302" spans="1:8" ht="30">
      <c r="A302">
        <f t="shared" si="4"/>
        <v>12</v>
      </c>
      <c r="B302" s="2" t="s">
        <v>28</v>
      </c>
      <c r="C302" s="4">
        <v>5</v>
      </c>
      <c r="D302" s="3" t="s">
        <v>33</v>
      </c>
      <c r="E302" s="3">
        <f>E301*C314</f>
        <v>170237092</v>
      </c>
      <c r="F302" s="2" t="s">
        <v>29</v>
      </c>
      <c r="G302" s="3"/>
      <c r="H302">
        <v>1</v>
      </c>
    </row>
    <row r="303" spans="1:8" ht="15">
      <c r="A303">
        <f t="shared" si="4"/>
        <v>12</v>
      </c>
      <c r="B303" s="2" t="s">
        <v>30</v>
      </c>
      <c r="C303" s="3" t="s">
        <v>113</v>
      </c>
      <c r="D303" s="3" t="s">
        <v>5</v>
      </c>
      <c r="E303" s="3">
        <f>C308*C314</f>
        <v>18475710.5</v>
      </c>
      <c r="F303" s="2" t="s">
        <v>31</v>
      </c>
      <c r="G303" s="3">
        <f>E316-E314-E313-G301</f>
        <v>243413196.95750001</v>
      </c>
      <c r="H303">
        <v>47</v>
      </c>
    </row>
    <row r="304" spans="1:8" ht="30">
      <c r="A304">
        <f t="shared" si="4"/>
        <v>12</v>
      </c>
      <c r="B304" s="2" t="s">
        <v>32</v>
      </c>
      <c r="C304" s="3" t="s">
        <v>114</v>
      </c>
      <c r="D304" s="3" t="s">
        <v>127</v>
      </c>
      <c r="E304" s="3">
        <f>E302+E303</f>
        <v>188712802.5</v>
      </c>
      <c r="F304" s="3"/>
      <c r="G304" s="3"/>
    </row>
    <row r="305" spans="1:8" ht="15">
      <c r="A305">
        <f t="shared" si="4"/>
        <v>12</v>
      </c>
      <c r="B305" s="2" t="s">
        <v>34</v>
      </c>
      <c r="C305" s="3"/>
      <c r="D305" s="3" t="s">
        <v>94</v>
      </c>
      <c r="E305" s="3">
        <f>IF(C314&gt;=30,16625550*C306,IF(C314&lt;30,((16625550*C306)/30)*C314))</f>
        <v>0</v>
      </c>
      <c r="F305" s="3"/>
      <c r="G305" s="3"/>
      <c r="H305">
        <v>14</v>
      </c>
    </row>
    <row r="306" spans="1:8" ht="15">
      <c r="A306">
        <f t="shared" si="4"/>
        <v>12</v>
      </c>
      <c r="B306" s="2" t="s">
        <v>35</v>
      </c>
      <c r="C306" s="4"/>
      <c r="D306" s="3" t="s">
        <v>92</v>
      </c>
      <c r="E306" s="3">
        <f>IF(AND(C315="متاهل",C314&gt;=30),5000000,IF(AND(C315="متاهل",C314&lt;30),(5000000/30)*C314,0))</f>
        <v>0</v>
      </c>
      <c r="F306" s="3"/>
      <c r="G306" s="3"/>
      <c r="H306" t="s">
        <v>93</v>
      </c>
    </row>
    <row r="307" spans="1:8" ht="15">
      <c r="A307">
        <f t="shared" si="4"/>
        <v>12</v>
      </c>
      <c r="B307" s="2" t="s">
        <v>36</v>
      </c>
      <c r="C307" s="4">
        <v>4</v>
      </c>
      <c r="D307" s="3" t="s">
        <v>96</v>
      </c>
      <c r="E307" s="3">
        <f>IF(C314&gt;=30,30000000,IF(C314&lt;30,(30000000/30)*C314))</f>
        <v>30000000</v>
      </c>
      <c r="F307" s="3"/>
      <c r="G307" s="3"/>
      <c r="H307">
        <v>32</v>
      </c>
    </row>
    <row r="308" spans="1:8" ht="30">
      <c r="A308">
        <f t="shared" si="4"/>
        <v>12</v>
      </c>
      <c r="B308" s="2" t="s">
        <v>37</v>
      </c>
      <c r="C308" s="3">
        <f>INDEX('شیت مزد'!$C$4:$CF$25, MATCH(C302, 'شیت مزد'!$A$4:$A$25, 0), MATCH(C307, 'شیت مزد'!$C$4:$CG$4, 0))</f>
        <v>605761</v>
      </c>
      <c r="D308" s="3" t="s">
        <v>95</v>
      </c>
      <c r="E308" s="3">
        <f>IF(C314&gt;=30,22000000,IF(C314&lt;30,(22000000/30)*C314))</f>
        <v>22000000</v>
      </c>
      <c r="F308" s="3"/>
      <c r="G308" s="3"/>
      <c r="H308">
        <v>31</v>
      </c>
    </row>
    <row r="309" spans="1:8" ht="15">
      <c r="A309">
        <f t="shared" si="4"/>
        <v>12</v>
      </c>
      <c r="B309" s="2" t="s">
        <v>38</v>
      </c>
      <c r="C309" s="4">
        <v>0</v>
      </c>
      <c r="D309" s="3" t="s">
        <v>4</v>
      </c>
      <c r="E309" s="3">
        <f>IF(C314&lt;15,0,(E302+E303)*VLOOKUP(C316,'روزهای 1405'!$J$1:$K$6,2,0))</f>
        <v>18871280.25</v>
      </c>
      <c r="F309" s="3"/>
      <c r="G309" s="3"/>
      <c r="H309">
        <v>21</v>
      </c>
    </row>
    <row r="310" spans="1:8" ht="15">
      <c r="A310">
        <f t="shared" si="4"/>
        <v>12</v>
      </c>
      <c r="B310" s="2" t="s">
        <v>0</v>
      </c>
      <c r="C310" s="3">
        <f>((E301+C308)/7.33)*1.4</f>
        <v>1181749.9317871758</v>
      </c>
      <c r="D310" s="3" t="s">
        <v>39</v>
      </c>
      <c r="E310" s="3">
        <f>C309*C310</f>
        <v>0</v>
      </c>
      <c r="F310" s="3"/>
      <c r="G310" s="3"/>
    </row>
    <row r="311" spans="1:8" ht="15">
      <c r="A311">
        <f t="shared" si="4"/>
        <v>12</v>
      </c>
      <c r="B311" s="2" t="s">
        <v>40</v>
      </c>
      <c r="C311" s="3"/>
      <c r="D311" s="26" t="s">
        <v>41</v>
      </c>
      <c r="E311" s="3">
        <f>C312*C313</f>
        <v>0</v>
      </c>
      <c r="F311" s="3"/>
      <c r="G311" s="3"/>
    </row>
    <row r="312" spans="1:8" ht="15">
      <c r="A312">
        <f t="shared" si="4"/>
        <v>12</v>
      </c>
      <c r="B312" s="2" t="s">
        <v>41</v>
      </c>
      <c r="C312" s="3">
        <f>((C308+E301)/7.33)*0.4</f>
        <v>337642.83765347884</v>
      </c>
      <c r="D312" s="3" t="s">
        <v>89</v>
      </c>
      <c r="E312" s="3" cm="1">
        <f t="array" ref="E312">SUM((E304:E309)/30)*C311</f>
        <v>0</v>
      </c>
      <c r="F312" s="3"/>
      <c r="G312" s="3"/>
    </row>
    <row r="313" spans="1:8" ht="15">
      <c r="A313">
        <f t="shared" si="4"/>
        <v>12</v>
      </c>
      <c r="B313" s="2" t="s">
        <v>42</v>
      </c>
      <c r="C313" s="4"/>
      <c r="D313" s="3" t="s">
        <v>2</v>
      </c>
      <c r="E313" s="3">
        <f>IF(C314&gt;=30,(C308+E301)*5,IF(C314&lt;30,(((C308+E301)*5)/30)*C314))</f>
        <v>30936525</v>
      </c>
      <c r="F313" s="3"/>
      <c r="G313" s="3"/>
      <c r="H313">
        <v>1047</v>
      </c>
    </row>
    <row r="314" spans="1:8" ht="15">
      <c r="A314">
        <f t="shared" si="4"/>
        <v>12</v>
      </c>
      <c r="B314" s="2" t="s">
        <v>43</v>
      </c>
      <c r="C314" s="3">
        <v>30.5</v>
      </c>
      <c r="D314" s="3" t="s">
        <v>3</v>
      </c>
      <c r="E314" s="3">
        <f>IF(C314&gt;=30,((E301+C308)*2.5),IF(C314&lt;30,(((E301+C308)*2.5)/30)*C314))</f>
        <v>15468262.5</v>
      </c>
      <c r="F314" s="3"/>
      <c r="G314" s="3"/>
      <c r="H314">
        <v>1048</v>
      </c>
    </row>
    <row r="315" spans="1:8" ht="15">
      <c r="A315">
        <f t="shared" si="4"/>
        <v>12</v>
      </c>
      <c r="B315" s="2" t="s">
        <v>69</v>
      </c>
      <c r="C315" s="4" t="s">
        <v>70</v>
      </c>
      <c r="D315" s="3" t="s">
        <v>1</v>
      </c>
      <c r="E315" s="3">
        <f>IF(C314&gt;=30,C317,IF(C314&lt;30,(C317/30)*C314))</f>
        <v>2000000</v>
      </c>
      <c r="F315" s="3"/>
      <c r="G315" s="3"/>
      <c r="H315">
        <v>11</v>
      </c>
    </row>
    <row r="316" spans="1:8" ht="15">
      <c r="A316">
        <f t="shared" si="4"/>
        <v>12</v>
      </c>
      <c r="B316" s="19" t="s">
        <v>74</v>
      </c>
      <c r="C316" s="4" t="s">
        <v>76</v>
      </c>
      <c r="D316" s="3" t="s">
        <v>44</v>
      </c>
      <c r="E316" s="3">
        <f>SUM(E304:E315)-E312</f>
        <v>307988870.25</v>
      </c>
      <c r="F316" s="3"/>
      <c r="G316" s="3"/>
    </row>
    <row r="317" spans="1:8" ht="15">
      <c r="A317">
        <f t="shared" si="4"/>
        <v>12</v>
      </c>
      <c r="B317" s="2" t="s">
        <v>1</v>
      </c>
      <c r="C317" s="32">
        <v>2000000</v>
      </c>
      <c r="D317" s="27" t="s">
        <v>45</v>
      </c>
      <c r="E317" s="3"/>
      <c r="F317" s="17"/>
      <c r="G317" s="3">
        <f>E316-G301-G302-E314-E312-E313</f>
        <v>243413196.95749998</v>
      </c>
    </row>
    <row r="318" spans="1:8">
      <c r="A318">
        <f t="shared" si="4"/>
        <v>12</v>
      </c>
      <c r="B318" s="18"/>
      <c r="C318" s="22"/>
      <c r="D318" s="22"/>
      <c r="E318" s="22"/>
      <c r="F318" s="18"/>
      <c r="G318" s="18"/>
    </row>
    <row r="319" spans="1:8">
      <c r="A319">
        <f t="shared" si="4"/>
        <v>12</v>
      </c>
      <c r="B319" s="18"/>
      <c r="C319" s="22"/>
      <c r="D319" s="22"/>
      <c r="E319" s="22"/>
      <c r="F319" s="18"/>
      <c r="G319" s="18"/>
    </row>
    <row r="320" spans="1:8">
      <c r="A320">
        <f t="shared" si="4"/>
        <v>12</v>
      </c>
      <c r="B320" s="18"/>
      <c r="C320" s="22"/>
      <c r="D320" s="22"/>
      <c r="E320" s="22"/>
      <c r="F320" s="18"/>
      <c r="G320" s="18"/>
    </row>
    <row r="321" spans="1:8">
      <c r="A321">
        <f t="shared" si="4"/>
        <v>12</v>
      </c>
      <c r="C321" s="21"/>
    </row>
    <row r="322" spans="1:8">
      <c r="A322">
        <f t="shared" si="4"/>
        <v>12</v>
      </c>
      <c r="C322" s="21"/>
    </row>
    <row r="323" spans="1:8">
      <c r="A323">
        <f t="shared" si="4"/>
        <v>12</v>
      </c>
      <c r="C323" s="21"/>
    </row>
    <row r="324" spans="1:8">
      <c r="A324">
        <f t="shared" si="4"/>
        <v>12</v>
      </c>
      <c r="C324" s="21"/>
    </row>
    <row r="325" spans="1:8">
      <c r="A325">
        <f t="shared" ref="A325:A388" si="5">IF(B325="کدملی",C325,A324)</f>
        <v>12</v>
      </c>
      <c r="C325" s="21"/>
    </row>
    <row r="326" spans="1:8" ht="14.25" customHeight="1">
      <c r="A326">
        <f t="shared" si="5"/>
        <v>12</v>
      </c>
      <c r="B326" s="38" t="s">
        <v>91</v>
      </c>
      <c r="C326" s="39"/>
      <c r="D326" s="39"/>
      <c r="E326" s="39"/>
      <c r="F326" s="39"/>
      <c r="G326" s="39"/>
    </row>
    <row r="327" spans="1:8" ht="14.25" customHeight="1">
      <c r="A327">
        <f t="shared" si="5"/>
        <v>12</v>
      </c>
      <c r="B327" s="33" t="s">
        <v>22</v>
      </c>
      <c r="C327" s="34"/>
      <c r="D327" s="35" t="s">
        <v>23</v>
      </c>
      <c r="E327" s="36"/>
      <c r="F327" s="33" t="s">
        <v>24</v>
      </c>
      <c r="G327" s="37"/>
    </row>
    <row r="328" spans="1:8" ht="15">
      <c r="A328">
        <f t="shared" si="5"/>
        <v>13</v>
      </c>
      <c r="B328" s="1" t="s">
        <v>25</v>
      </c>
      <c r="C328" s="28">
        <v>13</v>
      </c>
      <c r="D328" s="3" t="s">
        <v>26</v>
      </c>
      <c r="E328" s="25">
        <f>INDEX('شیت مزد'!$B$6:$B$25,MATCH(C329,'شیت مزد'!$A$6:$A$25,0))</f>
        <v>5621238</v>
      </c>
      <c r="F328" s="2" t="s">
        <v>27</v>
      </c>
      <c r="G328" s="3">
        <f>(E343-E332-E340-E341-E342)*0.07</f>
        <v>18623550.470000003</v>
      </c>
    </row>
    <row r="329" spans="1:8" ht="30">
      <c r="A329">
        <f t="shared" si="5"/>
        <v>13</v>
      </c>
      <c r="B329" s="2" t="s">
        <v>28</v>
      </c>
      <c r="C329" s="4">
        <v>8</v>
      </c>
      <c r="D329" s="3" t="s">
        <v>33</v>
      </c>
      <c r="E329" s="29">
        <f>E328*C341</f>
        <v>171447759</v>
      </c>
      <c r="F329" s="2" t="s">
        <v>29</v>
      </c>
      <c r="G329" s="3"/>
      <c r="H329">
        <v>1</v>
      </c>
    </row>
    <row r="330" spans="1:8" ht="15">
      <c r="A330">
        <f t="shared" si="5"/>
        <v>13</v>
      </c>
      <c r="B330" s="2" t="s">
        <v>30</v>
      </c>
      <c r="C330" s="3" t="s">
        <v>115</v>
      </c>
      <c r="D330" s="3" t="s">
        <v>5</v>
      </c>
      <c r="E330" s="29">
        <f>C335*C341</f>
        <v>18598351</v>
      </c>
      <c r="F330" s="2" t="s">
        <v>31</v>
      </c>
      <c r="G330" s="3">
        <f>E343-E341-E340-G328</f>
        <v>266052720.53</v>
      </c>
      <c r="H330">
        <v>47</v>
      </c>
    </row>
    <row r="331" spans="1:8" ht="30">
      <c r="A331">
        <f t="shared" si="5"/>
        <v>13</v>
      </c>
      <c r="B331" s="2" t="s">
        <v>32</v>
      </c>
      <c r="C331" s="3" t="s">
        <v>116</v>
      </c>
      <c r="D331" s="3" t="s">
        <v>127</v>
      </c>
      <c r="E331" s="3">
        <f>E329+E330</f>
        <v>190046110</v>
      </c>
      <c r="F331" s="3"/>
      <c r="G331" s="3"/>
    </row>
    <row r="332" spans="1:8" ht="15">
      <c r="A332">
        <f t="shared" si="5"/>
        <v>13</v>
      </c>
      <c r="B332" s="2" t="s">
        <v>34</v>
      </c>
      <c r="C332" s="3"/>
      <c r="D332" s="3" t="s">
        <v>94</v>
      </c>
      <c r="E332" s="3">
        <f>IF(C341&gt;=30,16625550*C333,IF(C341&lt;30,((16625550*C333)/30)*C341))</f>
        <v>16625550</v>
      </c>
      <c r="F332" s="3"/>
      <c r="G332" s="3"/>
      <c r="H332">
        <v>14</v>
      </c>
    </row>
    <row r="333" spans="1:8" ht="15">
      <c r="A333">
        <f t="shared" si="5"/>
        <v>13</v>
      </c>
      <c r="B333" s="2" t="s">
        <v>35</v>
      </c>
      <c r="C333" s="4">
        <v>1</v>
      </c>
      <c r="D333" s="3" t="s">
        <v>92</v>
      </c>
      <c r="E333" s="3">
        <f>IF(AND(C342="متاهل",C341&gt;=30),5000000,IF(AND(C342="متاهل",C341&lt;30),(5000000/30)*C341,0))</f>
        <v>5000000</v>
      </c>
      <c r="F333" s="3"/>
      <c r="G333" s="3"/>
      <c r="H333" t="s">
        <v>93</v>
      </c>
    </row>
    <row r="334" spans="1:8" ht="15">
      <c r="A334">
        <f t="shared" si="5"/>
        <v>13</v>
      </c>
      <c r="B334" s="2" t="s">
        <v>36</v>
      </c>
      <c r="C334" s="4">
        <v>4</v>
      </c>
      <c r="D334" s="3" t="s">
        <v>96</v>
      </c>
      <c r="E334" s="3">
        <f>IF(C341&gt;=30,30000000,IF(C341&lt;30,(30000000/30)*C341))</f>
        <v>30000000</v>
      </c>
      <c r="F334" s="3"/>
      <c r="G334" s="3"/>
      <c r="H334">
        <v>32</v>
      </c>
    </row>
    <row r="335" spans="1:8" ht="30">
      <c r="A335">
        <f t="shared" si="5"/>
        <v>13</v>
      </c>
      <c r="B335" s="2" t="s">
        <v>37</v>
      </c>
      <c r="C335" s="3">
        <f>INDEX('شیت مزد'!$C$4:$CF$25, MATCH(C329, 'شیت مزد'!$A$4:$A$25, 0), MATCH(C334, 'شیت مزد'!$C$4:$CG$4, 0))</f>
        <v>609782</v>
      </c>
      <c r="D335" s="3" t="s">
        <v>95</v>
      </c>
      <c r="E335" s="3">
        <f>IF(C341&gt;=30,22000000,IF(C341&lt;30,(22000000/30)*C341))</f>
        <v>22000000</v>
      </c>
      <c r="F335" s="3"/>
      <c r="G335" s="3"/>
      <c r="H335">
        <v>31</v>
      </c>
    </row>
    <row r="336" spans="1:8" ht="15">
      <c r="A336">
        <f t="shared" si="5"/>
        <v>13</v>
      </c>
      <c r="B336" s="2" t="s">
        <v>38</v>
      </c>
      <c r="C336" s="4">
        <v>0</v>
      </c>
      <c r="D336" s="3" t="s">
        <v>4</v>
      </c>
      <c r="E336" s="3">
        <f>IF(C341&lt;15,0,(E329+E330)*VLOOKUP(C343,'روزهای 1405'!$J$1:$K$6,2,0))</f>
        <v>19004611</v>
      </c>
      <c r="F336" s="3"/>
      <c r="G336" s="3"/>
      <c r="H336">
        <v>21</v>
      </c>
    </row>
    <row r="337" spans="1:8" ht="15">
      <c r="A337">
        <f t="shared" si="5"/>
        <v>13</v>
      </c>
      <c r="B337" s="2" t="s">
        <v>0</v>
      </c>
      <c r="C337" s="3">
        <f>((E328+C335)/7.33)*1.4</f>
        <v>1190099.3178717599</v>
      </c>
      <c r="D337" s="3" t="s">
        <v>39</v>
      </c>
      <c r="E337" s="3">
        <f>C336*C337</f>
        <v>0</v>
      </c>
      <c r="F337" s="3"/>
      <c r="G337" s="3"/>
    </row>
    <row r="338" spans="1:8" ht="15">
      <c r="A338">
        <f t="shared" si="5"/>
        <v>13</v>
      </c>
      <c r="B338" s="2" t="s">
        <v>40</v>
      </c>
      <c r="C338" s="3"/>
      <c r="D338" s="26" t="s">
        <v>41</v>
      </c>
      <c r="E338" s="3">
        <f>C339*C340</f>
        <v>0</v>
      </c>
      <c r="F338" s="3"/>
      <c r="G338" s="3"/>
    </row>
    <row r="339" spans="1:8" ht="15">
      <c r="A339">
        <f t="shared" si="5"/>
        <v>13</v>
      </c>
      <c r="B339" s="2" t="s">
        <v>41</v>
      </c>
      <c r="C339" s="3">
        <f>((C335+E328)/7.33)*0.4</f>
        <v>340028.37653478858</v>
      </c>
      <c r="D339" s="3" t="s">
        <v>89</v>
      </c>
      <c r="E339" s="3" cm="1">
        <f t="array" ref="E339">SUM((E331:E336)/30)*C338</f>
        <v>0</v>
      </c>
      <c r="F339" s="3"/>
      <c r="G339" s="3"/>
    </row>
    <row r="340" spans="1:8" ht="15">
      <c r="A340">
        <f t="shared" si="5"/>
        <v>13</v>
      </c>
      <c r="B340" s="2" t="s">
        <v>42</v>
      </c>
      <c r="C340" s="4"/>
      <c r="D340" s="3" t="s">
        <v>2</v>
      </c>
      <c r="E340" s="3">
        <f>IF(C341&gt;=30,(C335+E328)*5,IF(C341&lt;30,(((C335+E328)*5)/30)*C341))</f>
        <v>31155100</v>
      </c>
      <c r="F340" s="3"/>
      <c r="G340" s="3"/>
      <c r="H340">
        <v>1047</v>
      </c>
    </row>
    <row r="341" spans="1:8" ht="15">
      <c r="A341">
        <f t="shared" si="5"/>
        <v>13</v>
      </c>
      <c r="B341" s="2" t="s">
        <v>43</v>
      </c>
      <c r="C341" s="3">
        <v>30.5</v>
      </c>
      <c r="D341" s="3" t="s">
        <v>3</v>
      </c>
      <c r="E341" s="3">
        <f>IF(C341&gt;=30,((E328+C335)*2.5),IF(C341&lt;30,(((E328+C335)*2.5)/30)*C341))</f>
        <v>15577550</v>
      </c>
      <c r="F341" s="3"/>
      <c r="G341" s="3"/>
      <c r="H341">
        <v>1048</v>
      </c>
    </row>
    <row r="342" spans="1:8" ht="15">
      <c r="A342">
        <f t="shared" si="5"/>
        <v>13</v>
      </c>
      <c r="B342" s="2" t="s">
        <v>69</v>
      </c>
      <c r="C342" s="4" t="s">
        <v>71</v>
      </c>
      <c r="D342" s="3" t="s">
        <v>1</v>
      </c>
      <c r="E342" s="3">
        <f>IF(C341&gt;=30,C344,IF(C341&lt;30,(C344/30)*C341))</f>
        <v>2000000</v>
      </c>
      <c r="F342" s="3"/>
      <c r="G342" s="3"/>
      <c r="H342">
        <v>11</v>
      </c>
    </row>
    <row r="343" spans="1:8" ht="15">
      <c r="A343">
        <f t="shared" si="5"/>
        <v>13</v>
      </c>
      <c r="B343" s="19" t="s">
        <v>74</v>
      </c>
      <c r="C343" s="4" t="s">
        <v>76</v>
      </c>
      <c r="D343" s="3" t="s">
        <v>44</v>
      </c>
      <c r="E343" s="3">
        <f>SUM(E331:E342)-E339</f>
        <v>331408921</v>
      </c>
      <c r="F343" s="3"/>
      <c r="G343" s="3"/>
    </row>
    <row r="344" spans="1:8" ht="15">
      <c r="A344">
        <f t="shared" si="5"/>
        <v>13</v>
      </c>
      <c r="B344" s="2" t="s">
        <v>1</v>
      </c>
      <c r="C344" s="32">
        <v>2000000</v>
      </c>
      <c r="D344" s="27" t="s">
        <v>45</v>
      </c>
      <c r="E344" s="3"/>
      <c r="F344" s="17"/>
      <c r="G344" s="3">
        <f>E343-G328-G329-E341-E339-E340</f>
        <v>266052720.52999997</v>
      </c>
    </row>
    <row r="345" spans="1:8">
      <c r="A345">
        <f t="shared" si="5"/>
        <v>13</v>
      </c>
      <c r="B345" s="18"/>
      <c r="C345" s="22"/>
      <c r="D345" s="22"/>
      <c r="E345" s="22"/>
      <c r="F345" s="18"/>
      <c r="G345" s="18"/>
    </row>
    <row r="346" spans="1:8">
      <c r="A346">
        <f t="shared" si="5"/>
        <v>13</v>
      </c>
      <c r="B346" s="18"/>
      <c r="C346" s="22"/>
      <c r="D346" s="22"/>
      <c r="E346" s="22"/>
      <c r="F346" s="18"/>
      <c r="G346" s="18"/>
    </row>
    <row r="347" spans="1:8">
      <c r="A347">
        <f t="shared" si="5"/>
        <v>13</v>
      </c>
      <c r="B347" s="18"/>
      <c r="C347" s="22"/>
      <c r="D347" s="22"/>
      <c r="E347" s="22"/>
      <c r="F347" s="18"/>
      <c r="G347" s="18"/>
    </row>
    <row r="348" spans="1:8">
      <c r="A348">
        <f t="shared" si="5"/>
        <v>13</v>
      </c>
      <c r="C348" s="21"/>
    </row>
    <row r="349" spans="1:8">
      <c r="A349">
        <f t="shared" si="5"/>
        <v>13</v>
      </c>
      <c r="C349" s="21"/>
    </row>
    <row r="350" spans="1:8">
      <c r="A350">
        <f t="shared" si="5"/>
        <v>13</v>
      </c>
      <c r="C350" s="21"/>
    </row>
    <row r="351" spans="1:8">
      <c r="A351">
        <f t="shared" si="5"/>
        <v>13</v>
      </c>
      <c r="C351" s="21"/>
    </row>
    <row r="352" spans="1:8">
      <c r="A352">
        <f t="shared" si="5"/>
        <v>13</v>
      </c>
      <c r="C352" s="21"/>
    </row>
    <row r="353" spans="1:8" ht="14.25" customHeight="1">
      <c r="A353">
        <f t="shared" si="5"/>
        <v>13</v>
      </c>
      <c r="B353" s="38" t="s">
        <v>91</v>
      </c>
      <c r="C353" s="39"/>
      <c r="D353" s="39"/>
      <c r="E353" s="39"/>
      <c r="F353" s="39"/>
      <c r="G353" s="39"/>
    </row>
    <row r="354" spans="1:8" ht="14.25" customHeight="1">
      <c r="A354">
        <f t="shared" si="5"/>
        <v>13</v>
      </c>
      <c r="B354" s="33" t="s">
        <v>22</v>
      </c>
      <c r="C354" s="34"/>
      <c r="D354" s="35" t="s">
        <v>23</v>
      </c>
      <c r="E354" s="36"/>
      <c r="F354" s="33" t="s">
        <v>24</v>
      </c>
      <c r="G354" s="37"/>
    </row>
    <row r="355" spans="1:8" ht="15">
      <c r="A355">
        <f t="shared" si="5"/>
        <v>14</v>
      </c>
      <c r="B355" s="1" t="s">
        <v>25</v>
      </c>
      <c r="C355" s="28">
        <v>14</v>
      </c>
      <c r="D355" s="3" t="s">
        <v>26</v>
      </c>
      <c r="E355" s="25">
        <f>INDEX('شیت مزد'!$B$6:$B$25,MATCH(C356,'شیت مزد'!$A$6:$A$25,0))</f>
        <v>5569331</v>
      </c>
      <c r="F355" s="2" t="s">
        <v>27</v>
      </c>
      <c r="G355" s="3">
        <f>(E370-E359-E367-E368-E369)*0.07</f>
        <v>18101892.256000001</v>
      </c>
    </row>
    <row r="356" spans="1:8" ht="30">
      <c r="A356">
        <f t="shared" si="5"/>
        <v>14</v>
      </c>
      <c r="B356" s="2" t="s">
        <v>28</v>
      </c>
      <c r="C356" s="4">
        <v>4</v>
      </c>
      <c r="D356" s="3" t="s">
        <v>33</v>
      </c>
      <c r="E356" s="3">
        <f>E355*C368</f>
        <v>169864595.5</v>
      </c>
      <c r="F356" s="2" t="s">
        <v>29</v>
      </c>
      <c r="G356" s="3"/>
      <c r="H356">
        <v>1</v>
      </c>
    </row>
    <row r="357" spans="1:8" ht="15">
      <c r="A357">
        <f t="shared" si="5"/>
        <v>14</v>
      </c>
      <c r="B357" s="2" t="s">
        <v>30</v>
      </c>
      <c r="C357" s="3" t="s">
        <v>117</v>
      </c>
      <c r="D357" s="3" t="s">
        <v>5</v>
      </c>
      <c r="E357" s="3">
        <f>C362*C368</f>
        <v>13406732.5</v>
      </c>
      <c r="F357" s="2" t="s">
        <v>31</v>
      </c>
      <c r="G357" s="3">
        <f>E370-E368-E367-G355</f>
        <v>242496568.544</v>
      </c>
      <c r="H357">
        <v>47</v>
      </c>
    </row>
    <row r="358" spans="1:8" ht="30">
      <c r="A358">
        <f t="shared" si="5"/>
        <v>14</v>
      </c>
      <c r="B358" s="2" t="s">
        <v>32</v>
      </c>
      <c r="C358" s="3" t="s">
        <v>118</v>
      </c>
      <c r="D358" s="3" t="s">
        <v>127</v>
      </c>
      <c r="E358" s="3">
        <f>E356+E357</f>
        <v>183271328</v>
      </c>
      <c r="F358" s="3"/>
      <c r="G358" s="3"/>
    </row>
    <row r="359" spans="1:8" ht="15">
      <c r="A359">
        <f t="shared" si="5"/>
        <v>14</v>
      </c>
      <c r="B359" s="2" t="s">
        <v>34</v>
      </c>
      <c r="C359" s="3"/>
      <c r="D359" s="3" t="s">
        <v>94</v>
      </c>
      <c r="E359" s="3">
        <f>IF(C368&gt;=30,16625550*C360,IF(C368&lt;30,((16625550*C360)/30)*C368))</f>
        <v>0</v>
      </c>
      <c r="F359" s="3"/>
      <c r="G359" s="3"/>
      <c r="H359">
        <v>14</v>
      </c>
    </row>
    <row r="360" spans="1:8" ht="15">
      <c r="A360">
        <f t="shared" si="5"/>
        <v>14</v>
      </c>
      <c r="B360" s="2" t="s">
        <v>35</v>
      </c>
      <c r="C360" s="4"/>
      <c r="D360" s="3" t="s">
        <v>92</v>
      </c>
      <c r="E360" s="3">
        <f>IF(AND(C369="متاهل",C368&gt;=30),5000000,IF(AND(C369="متاهل",C368&lt;30),(5000000/30)*C368,0))</f>
        <v>5000000</v>
      </c>
      <c r="F360" s="3"/>
      <c r="G360" s="3"/>
      <c r="H360" t="s">
        <v>93</v>
      </c>
    </row>
    <row r="361" spans="1:8" ht="15">
      <c r="A361">
        <f t="shared" si="5"/>
        <v>14</v>
      </c>
      <c r="B361" s="2" t="s">
        <v>36</v>
      </c>
      <c r="C361" s="4">
        <v>3</v>
      </c>
      <c r="D361" s="3" t="s">
        <v>96</v>
      </c>
      <c r="E361" s="3">
        <f>IF(C368&gt;=30,30000000,IF(C368&lt;30,(30000000/30)*C368))</f>
        <v>30000000</v>
      </c>
      <c r="F361" s="3"/>
      <c r="G361" s="3"/>
      <c r="H361">
        <v>32</v>
      </c>
    </row>
    <row r="362" spans="1:8" ht="30">
      <c r="A362">
        <f t="shared" si="5"/>
        <v>14</v>
      </c>
      <c r="B362" s="2" t="s">
        <v>37</v>
      </c>
      <c r="C362" s="3">
        <f>INDEX('شیت مزد'!$C$4:$CF$25, MATCH(C356, 'شیت مزد'!$A$4:$A$25, 0), MATCH(C361, 'شیت مزد'!$C$4:$CG$4, 0))</f>
        <v>439565</v>
      </c>
      <c r="D362" s="3" t="s">
        <v>95</v>
      </c>
      <c r="E362" s="3">
        <f>IF(C368&gt;=30,22000000,IF(C368&lt;30,(22000000/30)*C368))</f>
        <v>22000000</v>
      </c>
      <c r="F362" s="3"/>
      <c r="G362" s="3"/>
      <c r="H362">
        <v>31</v>
      </c>
    </row>
    <row r="363" spans="1:8" ht="15">
      <c r="A363">
        <f t="shared" si="5"/>
        <v>14</v>
      </c>
      <c r="B363" s="2" t="s">
        <v>38</v>
      </c>
      <c r="C363" s="4">
        <v>0</v>
      </c>
      <c r="D363" s="3" t="s">
        <v>4</v>
      </c>
      <c r="E363" s="3">
        <f>IF(C368&lt;15,0,(E356+E357)*VLOOKUP(C370,'روزهای 1405'!$J$1:$K$6,2,0))</f>
        <v>18327132.800000001</v>
      </c>
      <c r="F363" s="3"/>
      <c r="G363" s="3"/>
      <c r="H363">
        <v>21</v>
      </c>
    </row>
    <row r="364" spans="1:8" ht="15">
      <c r="A364">
        <f t="shared" si="5"/>
        <v>14</v>
      </c>
      <c r="B364" s="2" t="s">
        <v>0</v>
      </c>
      <c r="C364" s="3">
        <f>((E355+C362)/7.33)*1.4</f>
        <v>1147674.542974079</v>
      </c>
      <c r="D364" s="3" t="s">
        <v>39</v>
      </c>
      <c r="E364" s="3">
        <f>C363*C364</f>
        <v>0</v>
      </c>
      <c r="F364" s="3"/>
      <c r="G364" s="3"/>
    </row>
    <row r="365" spans="1:8" ht="15">
      <c r="A365">
        <f t="shared" si="5"/>
        <v>14</v>
      </c>
      <c r="B365" s="2" t="s">
        <v>40</v>
      </c>
      <c r="C365" s="3"/>
      <c r="D365" s="26" t="s">
        <v>41</v>
      </c>
      <c r="E365" s="3">
        <f>C366*C367</f>
        <v>0</v>
      </c>
      <c r="F365" s="3"/>
      <c r="G365" s="3"/>
    </row>
    <row r="366" spans="1:8" ht="15">
      <c r="A366">
        <f t="shared" si="5"/>
        <v>14</v>
      </c>
      <c r="B366" s="2" t="s">
        <v>41</v>
      </c>
      <c r="C366" s="3">
        <f>((C362+E355)/7.33)*0.4</f>
        <v>327907.01227830834</v>
      </c>
      <c r="D366" s="3" t="s">
        <v>89</v>
      </c>
      <c r="E366" s="3" cm="1">
        <f t="array" ref="E366">SUM((E358:E363)/30)*C365</f>
        <v>0</v>
      </c>
      <c r="F366" s="3"/>
      <c r="G366" s="3"/>
    </row>
    <row r="367" spans="1:8" ht="15">
      <c r="A367">
        <f t="shared" si="5"/>
        <v>14</v>
      </c>
      <c r="B367" s="2" t="s">
        <v>42</v>
      </c>
      <c r="C367" s="4"/>
      <c r="D367" s="3" t="s">
        <v>2</v>
      </c>
      <c r="E367" s="3">
        <f>IF(C368&gt;=30,(C362+E355)*5,IF(C368&lt;30,(((C362+E355)*5)/30)*C368))</f>
        <v>30044480</v>
      </c>
      <c r="F367" s="3"/>
      <c r="G367" s="3"/>
      <c r="H367">
        <v>1047</v>
      </c>
    </row>
    <row r="368" spans="1:8" ht="15">
      <c r="A368">
        <f t="shared" si="5"/>
        <v>14</v>
      </c>
      <c r="B368" s="2" t="s">
        <v>43</v>
      </c>
      <c r="C368" s="3">
        <v>30.5</v>
      </c>
      <c r="D368" s="3" t="s">
        <v>3</v>
      </c>
      <c r="E368" s="3">
        <f>IF(C368&gt;=30,((E355+C362)*2.5),IF(C368&lt;30,(((E355+C362)*2.5)/30)*C368))</f>
        <v>15022240</v>
      </c>
      <c r="F368" s="3"/>
      <c r="G368" s="3"/>
      <c r="H368">
        <v>1048</v>
      </c>
    </row>
    <row r="369" spans="1:8" ht="15">
      <c r="A369">
        <f t="shared" si="5"/>
        <v>14</v>
      </c>
      <c r="B369" s="2" t="s">
        <v>69</v>
      </c>
      <c r="C369" s="4" t="s">
        <v>71</v>
      </c>
      <c r="D369" s="3" t="s">
        <v>1</v>
      </c>
      <c r="E369" s="3">
        <f>IF(C368&gt;=30,C371,IF(C368&lt;30,(C371/30)*C368))</f>
        <v>2000000</v>
      </c>
      <c r="F369" s="3"/>
      <c r="G369" s="3"/>
      <c r="H369">
        <v>11</v>
      </c>
    </row>
    <row r="370" spans="1:8" ht="15">
      <c r="A370">
        <f t="shared" si="5"/>
        <v>14</v>
      </c>
      <c r="B370" s="19" t="s">
        <v>74</v>
      </c>
      <c r="C370" s="4" t="s">
        <v>76</v>
      </c>
      <c r="D370" s="3" t="s">
        <v>44</v>
      </c>
      <c r="E370" s="3">
        <f>SUM(E358:E369)-E366</f>
        <v>305665180.80000001</v>
      </c>
      <c r="F370" s="3"/>
      <c r="G370" s="3"/>
    </row>
    <row r="371" spans="1:8" ht="15">
      <c r="A371">
        <f t="shared" si="5"/>
        <v>14</v>
      </c>
      <c r="B371" s="2" t="s">
        <v>1</v>
      </c>
      <c r="C371" s="32">
        <v>2000000</v>
      </c>
      <c r="D371" s="27" t="s">
        <v>45</v>
      </c>
      <c r="E371" s="3"/>
      <c r="F371" s="17"/>
      <c r="G371" s="3">
        <f>E370-G355-G356-E368-E366-E367</f>
        <v>242496568.54400003</v>
      </c>
    </row>
    <row r="372" spans="1:8">
      <c r="A372">
        <f t="shared" si="5"/>
        <v>14</v>
      </c>
      <c r="B372" s="18"/>
      <c r="C372" s="22"/>
      <c r="D372" s="22"/>
      <c r="E372" s="22"/>
      <c r="F372" s="18"/>
      <c r="G372" s="18"/>
    </row>
    <row r="373" spans="1:8">
      <c r="A373">
        <f t="shared" si="5"/>
        <v>14</v>
      </c>
      <c r="B373" s="18"/>
      <c r="C373" s="22"/>
      <c r="D373" s="22"/>
      <c r="E373" s="22"/>
      <c r="F373" s="18"/>
      <c r="G373" s="18"/>
    </row>
    <row r="374" spans="1:8">
      <c r="A374">
        <f t="shared" si="5"/>
        <v>14</v>
      </c>
      <c r="B374" s="18"/>
      <c r="C374" s="22"/>
      <c r="D374" s="22"/>
      <c r="E374" s="22"/>
      <c r="F374" s="18"/>
      <c r="G374" s="18"/>
    </row>
    <row r="375" spans="1:8">
      <c r="A375">
        <f t="shared" si="5"/>
        <v>14</v>
      </c>
      <c r="C375" s="21"/>
    </row>
    <row r="376" spans="1:8">
      <c r="A376">
        <f t="shared" si="5"/>
        <v>14</v>
      </c>
      <c r="C376" s="21"/>
    </row>
    <row r="377" spans="1:8">
      <c r="A377">
        <f t="shared" si="5"/>
        <v>14</v>
      </c>
      <c r="C377" s="21"/>
    </row>
    <row r="378" spans="1:8">
      <c r="A378">
        <f t="shared" si="5"/>
        <v>14</v>
      </c>
      <c r="C378" s="21"/>
    </row>
    <row r="379" spans="1:8">
      <c r="A379">
        <f t="shared" si="5"/>
        <v>14</v>
      </c>
      <c r="C379" s="21"/>
    </row>
    <row r="380" spans="1:8" ht="14.25" customHeight="1">
      <c r="A380">
        <f t="shared" si="5"/>
        <v>14</v>
      </c>
      <c r="B380" s="38" t="s">
        <v>91</v>
      </c>
      <c r="C380" s="39"/>
      <c r="D380" s="39"/>
      <c r="E380" s="39"/>
      <c r="F380" s="39"/>
      <c r="G380" s="39"/>
    </row>
    <row r="381" spans="1:8" ht="14.25" customHeight="1">
      <c r="A381">
        <f t="shared" si="5"/>
        <v>14</v>
      </c>
      <c r="B381" s="33" t="s">
        <v>22</v>
      </c>
      <c r="C381" s="34"/>
      <c r="D381" s="35" t="s">
        <v>23</v>
      </c>
      <c r="E381" s="36"/>
      <c r="F381" s="33" t="s">
        <v>24</v>
      </c>
      <c r="G381" s="37"/>
    </row>
    <row r="382" spans="1:8" ht="15">
      <c r="A382">
        <f t="shared" si="5"/>
        <v>15</v>
      </c>
      <c r="B382" s="1" t="s">
        <v>25</v>
      </c>
      <c r="C382" s="28">
        <v>15</v>
      </c>
      <c r="D382" s="3" t="s">
        <v>26</v>
      </c>
      <c r="E382" s="25">
        <f>INDEX('شیت مزد'!$B$6:$B$25,MATCH(C383,'شیت مزد'!$A$6:$A$25,0))</f>
        <v>5569331</v>
      </c>
      <c r="F382" s="2" t="s">
        <v>27</v>
      </c>
      <c r="G382" s="3">
        <f>(E397-E386-E394-E395-E396)*0.07</f>
        <v>18101892.256000001</v>
      </c>
    </row>
    <row r="383" spans="1:8" ht="30">
      <c r="A383">
        <f t="shared" si="5"/>
        <v>15</v>
      </c>
      <c r="B383" s="2" t="s">
        <v>28</v>
      </c>
      <c r="C383" s="4">
        <v>4</v>
      </c>
      <c r="D383" s="3" t="s">
        <v>33</v>
      </c>
      <c r="E383" s="3">
        <f>E382*C395</f>
        <v>169864595.5</v>
      </c>
      <c r="F383" s="2" t="s">
        <v>29</v>
      </c>
      <c r="G383" s="3"/>
      <c r="H383">
        <v>1</v>
      </c>
    </row>
    <row r="384" spans="1:8" ht="15">
      <c r="A384">
        <f t="shared" si="5"/>
        <v>15</v>
      </c>
      <c r="B384" s="2" t="s">
        <v>30</v>
      </c>
      <c r="C384" s="3" t="s">
        <v>85</v>
      </c>
      <c r="D384" s="3" t="s">
        <v>5</v>
      </c>
      <c r="E384" s="3">
        <f>C389*C395</f>
        <v>13406732.5</v>
      </c>
      <c r="F384" s="2" t="s">
        <v>31</v>
      </c>
      <c r="G384" s="3">
        <f>E397-E395-E394-G382</f>
        <v>275747668.54400003</v>
      </c>
      <c r="H384">
        <v>47</v>
      </c>
    </row>
    <row r="385" spans="1:8" ht="30">
      <c r="A385">
        <f t="shared" si="5"/>
        <v>15</v>
      </c>
      <c r="B385" s="2" t="s">
        <v>32</v>
      </c>
      <c r="C385" s="3" t="s">
        <v>119</v>
      </c>
      <c r="D385" s="3" t="s">
        <v>127</v>
      </c>
      <c r="E385" s="3">
        <f>E383+E384</f>
        <v>183271328</v>
      </c>
      <c r="F385" s="3"/>
      <c r="G385" s="3"/>
    </row>
    <row r="386" spans="1:8" ht="15">
      <c r="A386">
        <f t="shared" si="5"/>
        <v>15</v>
      </c>
      <c r="B386" s="2" t="s">
        <v>34</v>
      </c>
      <c r="C386" s="3"/>
      <c r="D386" s="3" t="s">
        <v>94</v>
      </c>
      <c r="E386" s="3">
        <f>IF(C395&gt;=30,16625550*C387,IF(C395&lt;30,((16625550*C387)/30)*C395))</f>
        <v>33251100</v>
      </c>
      <c r="F386" s="3"/>
      <c r="G386" s="3"/>
      <c r="H386">
        <v>14</v>
      </c>
    </row>
    <row r="387" spans="1:8" ht="15">
      <c r="A387">
        <f t="shared" si="5"/>
        <v>15</v>
      </c>
      <c r="B387" s="2" t="s">
        <v>35</v>
      </c>
      <c r="C387" s="4">
        <v>2</v>
      </c>
      <c r="D387" s="3" t="s">
        <v>92</v>
      </c>
      <c r="E387" s="3">
        <f>IF(AND(C396="متاهل",C395&gt;=30),5000000,IF(AND(C396="متاهل",C395&lt;30),(5000000/30)*C395,0))</f>
        <v>5000000</v>
      </c>
      <c r="F387" s="3"/>
      <c r="G387" s="3"/>
      <c r="H387" t="s">
        <v>93</v>
      </c>
    </row>
    <row r="388" spans="1:8" ht="15">
      <c r="A388">
        <f t="shared" si="5"/>
        <v>15</v>
      </c>
      <c r="B388" s="2" t="s">
        <v>36</v>
      </c>
      <c r="C388" s="4">
        <v>3</v>
      </c>
      <c r="D388" s="3" t="s">
        <v>96</v>
      </c>
      <c r="E388" s="3">
        <f>IF(C395&gt;=30,30000000,IF(C395&lt;30,(30000000/30)*C395))</f>
        <v>30000000</v>
      </c>
      <c r="F388" s="3"/>
      <c r="G388" s="3"/>
      <c r="H388">
        <v>32</v>
      </c>
    </row>
    <row r="389" spans="1:8" ht="30">
      <c r="A389">
        <f t="shared" ref="A389:A452" si="6">IF(B389="کدملی",C389,A388)</f>
        <v>15</v>
      </c>
      <c r="B389" s="2" t="s">
        <v>37</v>
      </c>
      <c r="C389" s="3">
        <f>INDEX('شیت مزد'!$C$4:$CF$25, MATCH(C383, 'شیت مزد'!$A$4:$A$25, 0), MATCH(C388, 'شیت مزد'!$C$4:$CG$4, 0))</f>
        <v>439565</v>
      </c>
      <c r="D389" s="3" t="s">
        <v>95</v>
      </c>
      <c r="E389" s="3">
        <f>IF(C395&gt;=30,22000000,IF(C395&lt;30,(22000000/30)*C395))</f>
        <v>22000000</v>
      </c>
      <c r="F389" s="3"/>
      <c r="G389" s="3"/>
      <c r="H389">
        <v>31</v>
      </c>
    </row>
    <row r="390" spans="1:8" ht="15">
      <c r="A390">
        <f t="shared" si="6"/>
        <v>15</v>
      </c>
      <c r="B390" s="2" t="s">
        <v>38</v>
      </c>
      <c r="C390" s="4">
        <v>0</v>
      </c>
      <c r="D390" s="3" t="s">
        <v>4</v>
      </c>
      <c r="E390" s="3">
        <f>IF(C395&lt;15,0,(E383+E384)*VLOOKUP(C397,'روزهای 1405'!$J$1:$K$6,2,0))</f>
        <v>18327132.800000001</v>
      </c>
      <c r="F390" s="3"/>
      <c r="G390" s="3"/>
      <c r="H390">
        <v>21</v>
      </c>
    </row>
    <row r="391" spans="1:8" ht="15">
      <c r="A391">
        <f t="shared" si="6"/>
        <v>15</v>
      </c>
      <c r="B391" s="2" t="s">
        <v>0</v>
      </c>
      <c r="C391" s="3">
        <f>((E382+C389)/7.33)*1.4</f>
        <v>1147674.542974079</v>
      </c>
      <c r="D391" s="3" t="s">
        <v>39</v>
      </c>
      <c r="E391" s="3">
        <f>C390*C391</f>
        <v>0</v>
      </c>
      <c r="F391" s="3"/>
      <c r="G391" s="3"/>
    </row>
    <row r="392" spans="1:8" ht="15">
      <c r="A392">
        <f t="shared" si="6"/>
        <v>15</v>
      </c>
      <c r="B392" s="2" t="s">
        <v>40</v>
      </c>
      <c r="C392" s="3"/>
      <c r="D392" s="26" t="s">
        <v>41</v>
      </c>
      <c r="E392" s="3">
        <f>C393*C394</f>
        <v>0</v>
      </c>
      <c r="F392" s="3"/>
      <c r="G392" s="3"/>
    </row>
    <row r="393" spans="1:8" ht="15">
      <c r="A393">
        <f t="shared" si="6"/>
        <v>15</v>
      </c>
      <c r="B393" s="2" t="s">
        <v>41</v>
      </c>
      <c r="C393" s="3">
        <f>((C389+E382)/7.33)*0.4</f>
        <v>327907.01227830834</v>
      </c>
      <c r="D393" s="3" t="s">
        <v>89</v>
      </c>
      <c r="E393" s="3" cm="1">
        <f t="array" ref="E393">SUM((E385:E390)/30)*C392</f>
        <v>0</v>
      </c>
      <c r="F393" s="3"/>
      <c r="G393" s="3"/>
    </row>
    <row r="394" spans="1:8" ht="15">
      <c r="A394">
        <f t="shared" si="6"/>
        <v>15</v>
      </c>
      <c r="B394" s="2" t="s">
        <v>42</v>
      </c>
      <c r="C394" s="4"/>
      <c r="D394" s="3" t="s">
        <v>2</v>
      </c>
      <c r="E394" s="3">
        <f>IF(C395&gt;=30,(C389+E382)*5,IF(C395&lt;30,(((C389+E382)*5)/30)*C395))</f>
        <v>30044480</v>
      </c>
      <c r="F394" s="3"/>
      <c r="G394" s="3"/>
      <c r="H394">
        <v>1047</v>
      </c>
    </row>
    <row r="395" spans="1:8" ht="15">
      <c r="A395">
        <f t="shared" si="6"/>
        <v>15</v>
      </c>
      <c r="B395" s="2" t="s">
        <v>43</v>
      </c>
      <c r="C395" s="3">
        <v>30.5</v>
      </c>
      <c r="D395" s="3" t="s">
        <v>3</v>
      </c>
      <c r="E395" s="3">
        <f>IF(C395&gt;=30,((E382+C389)*2.5),IF(C395&lt;30,(((E382+C389)*2.5)/30)*C395))</f>
        <v>15022240</v>
      </c>
      <c r="F395" s="3"/>
      <c r="G395" s="3"/>
      <c r="H395">
        <v>1048</v>
      </c>
    </row>
    <row r="396" spans="1:8" ht="15">
      <c r="A396">
        <f t="shared" si="6"/>
        <v>15</v>
      </c>
      <c r="B396" s="2" t="s">
        <v>69</v>
      </c>
      <c r="C396" s="4" t="s">
        <v>71</v>
      </c>
      <c r="D396" s="3" t="s">
        <v>1</v>
      </c>
      <c r="E396" s="3">
        <f>IF(C395&gt;=30,C398,IF(C395&lt;30,(C398/30)*C395))</f>
        <v>2000000</v>
      </c>
      <c r="F396" s="3"/>
      <c r="G396" s="3"/>
      <c r="H396">
        <v>11</v>
      </c>
    </row>
    <row r="397" spans="1:8" ht="15">
      <c r="A397">
        <f t="shared" si="6"/>
        <v>15</v>
      </c>
      <c r="B397" s="19" t="s">
        <v>74</v>
      </c>
      <c r="C397" s="4" t="s">
        <v>76</v>
      </c>
      <c r="D397" s="3" t="s">
        <v>44</v>
      </c>
      <c r="E397" s="3">
        <f>SUM(E385:E396)-E393</f>
        <v>338916280.80000001</v>
      </c>
      <c r="F397" s="3"/>
      <c r="G397" s="3"/>
    </row>
    <row r="398" spans="1:8" ht="15">
      <c r="A398">
        <f t="shared" si="6"/>
        <v>15</v>
      </c>
      <c r="B398" s="2" t="s">
        <v>1</v>
      </c>
      <c r="C398" s="32">
        <v>2000000</v>
      </c>
      <c r="D398" s="27" t="s">
        <v>45</v>
      </c>
      <c r="E398" s="3"/>
      <c r="F398" s="17"/>
      <c r="G398" s="3">
        <f>E397-G382-G383-E395-E393-E394</f>
        <v>275747668.54400003</v>
      </c>
    </row>
    <row r="399" spans="1:8">
      <c r="A399">
        <f t="shared" si="6"/>
        <v>15</v>
      </c>
      <c r="B399" s="18"/>
      <c r="C399" s="22"/>
      <c r="D399" s="22"/>
      <c r="E399" s="22"/>
      <c r="F399" s="18"/>
      <c r="G399" s="18"/>
    </row>
    <row r="400" spans="1:8">
      <c r="A400">
        <f t="shared" si="6"/>
        <v>15</v>
      </c>
      <c r="B400" s="18"/>
      <c r="C400" s="22"/>
      <c r="D400" s="22"/>
      <c r="E400" s="22"/>
      <c r="F400" s="18"/>
      <c r="G400" s="18"/>
    </row>
    <row r="401" spans="1:8">
      <c r="A401">
        <f t="shared" si="6"/>
        <v>15</v>
      </c>
      <c r="B401" s="18"/>
      <c r="C401" s="22"/>
      <c r="D401" s="22"/>
      <c r="E401" s="22"/>
      <c r="F401" s="18"/>
      <c r="G401" s="18"/>
    </row>
    <row r="402" spans="1:8">
      <c r="A402">
        <f t="shared" si="6"/>
        <v>15</v>
      </c>
      <c r="C402" s="21"/>
    </row>
    <row r="403" spans="1:8">
      <c r="A403">
        <f t="shared" si="6"/>
        <v>15</v>
      </c>
      <c r="C403" s="21"/>
    </row>
    <row r="404" spans="1:8">
      <c r="A404">
        <f t="shared" si="6"/>
        <v>15</v>
      </c>
      <c r="C404" s="21"/>
    </row>
    <row r="405" spans="1:8">
      <c r="A405">
        <f t="shared" si="6"/>
        <v>15</v>
      </c>
      <c r="C405" s="21"/>
    </row>
    <row r="406" spans="1:8">
      <c r="A406">
        <f t="shared" si="6"/>
        <v>15</v>
      </c>
      <c r="C406" s="21"/>
    </row>
    <row r="407" spans="1:8" ht="14.25" customHeight="1">
      <c r="A407">
        <f t="shared" si="6"/>
        <v>15</v>
      </c>
      <c r="B407" s="38" t="s">
        <v>91</v>
      </c>
      <c r="C407" s="39"/>
      <c r="D407" s="39"/>
      <c r="E407" s="39"/>
      <c r="F407" s="39"/>
      <c r="G407" s="39"/>
    </row>
    <row r="408" spans="1:8" ht="14.25" customHeight="1">
      <c r="A408">
        <f t="shared" si="6"/>
        <v>15</v>
      </c>
      <c r="B408" s="33" t="s">
        <v>22</v>
      </c>
      <c r="C408" s="34"/>
      <c r="D408" s="35" t="s">
        <v>23</v>
      </c>
      <c r="E408" s="36"/>
      <c r="F408" s="33" t="s">
        <v>24</v>
      </c>
      <c r="G408" s="37"/>
    </row>
    <row r="409" spans="1:8" ht="15">
      <c r="A409">
        <f t="shared" si="6"/>
        <v>16</v>
      </c>
      <c r="B409" s="1" t="s">
        <v>25</v>
      </c>
      <c r="C409" s="28">
        <v>16</v>
      </c>
      <c r="D409" s="3" t="s">
        <v>26</v>
      </c>
      <c r="E409" s="25">
        <f>INDEX('شیت مزد'!$B$6:$B$25,MATCH(C410,'شیت مزد'!$A$6:$A$25,0))</f>
        <v>5569331</v>
      </c>
      <c r="F409" s="2" t="s">
        <v>27</v>
      </c>
      <c r="G409" s="3">
        <f>(E424-E413-E421-E422-E423)*0.07</f>
        <v>17784544.147999998</v>
      </c>
    </row>
    <row r="410" spans="1:8" ht="30">
      <c r="A410">
        <f t="shared" si="6"/>
        <v>16</v>
      </c>
      <c r="B410" s="2" t="s">
        <v>28</v>
      </c>
      <c r="C410" s="4">
        <v>4</v>
      </c>
      <c r="D410" s="3" t="s">
        <v>33</v>
      </c>
      <c r="E410" s="3">
        <f>E409*C422</f>
        <v>169864595.5</v>
      </c>
      <c r="F410" s="2" t="s">
        <v>29</v>
      </c>
      <c r="G410" s="3"/>
      <c r="H410">
        <v>1</v>
      </c>
    </row>
    <row r="411" spans="1:8" ht="15">
      <c r="A411">
        <f t="shared" si="6"/>
        <v>16</v>
      </c>
      <c r="B411" s="2" t="s">
        <v>30</v>
      </c>
      <c r="C411" s="3" t="s">
        <v>120</v>
      </c>
      <c r="D411" s="3" t="s">
        <v>5</v>
      </c>
      <c r="E411" s="3">
        <f>C416*C422</f>
        <v>9285328.5</v>
      </c>
      <c r="F411" s="2" t="s">
        <v>31</v>
      </c>
      <c r="G411" s="3">
        <f>E424-E422-E421-G409</f>
        <v>238280372.25199997</v>
      </c>
      <c r="H411">
        <v>47</v>
      </c>
    </row>
    <row r="412" spans="1:8" ht="30">
      <c r="A412">
        <f t="shared" si="6"/>
        <v>16</v>
      </c>
      <c r="B412" s="2" t="s">
        <v>32</v>
      </c>
      <c r="C412" s="3" t="s">
        <v>121</v>
      </c>
      <c r="D412" s="3" t="s">
        <v>127</v>
      </c>
      <c r="E412" s="3">
        <f>E410+E411</f>
        <v>179149924</v>
      </c>
      <c r="F412" s="3"/>
      <c r="G412" s="3"/>
    </row>
    <row r="413" spans="1:8" ht="15">
      <c r="A413">
        <f t="shared" si="6"/>
        <v>16</v>
      </c>
      <c r="B413" s="2" t="s">
        <v>34</v>
      </c>
      <c r="C413" s="3"/>
      <c r="D413" s="3" t="s">
        <v>94</v>
      </c>
      <c r="E413" s="3">
        <f>IF(C422&gt;=30,16625550*C414,IF(C422&lt;30,((16625550*C414)/30)*C422))</f>
        <v>0</v>
      </c>
      <c r="F413" s="3"/>
      <c r="G413" s="3"/>
      <c r="H413">
        <v>14</v>
      </c>
    </row>
    <row r="414" spans="1:8" ht="15">
      <c r="A414">
        <f t="shared" si="6"/>
        <v>16</v>
      </c>
      <c r="B414" s="2" t="s">
        <v>35</v>
      </c>
      <c r="C414" s="4"/>
      <c r="D414" s="3" t="s">
        <v>92</v>
      </c>
      <c r="E414" s="3">
        <f>IF(AND(C423="متاهل",C422&gt;=30),5000000,IF(AND(C423="متاهل",C422&lt;30),(5000000/30)*C422,0))</f>
        <v>5000000</v>
      </c>
      <c r="F414" s="3"/>
      <c r="G414" s="3"/>
      <c r="H414" t="s">
        <v>93</v>
      </c>
    </row>
    <row r="415" spans="1:8" ht="15">
      <c r="A415">
        <f t="shared" si="6"/>
        <v>16</v>
      </c>
      <c r="B415" s="2" t="s">
        <v>36</v>
      </c>
      <c r="C415" s="4">
        <v>2</v>
      </c>
      <c r="D415" s="3" t="s">
        <v>96</v>
      </c>
      <c r="E415" s="3">
        <f>IF(C422&gt;=30,30000000,IF(C422&lt;30,(30000000/30)*C422))</f>
        <v>30000000</v>
      </c>
      <c r="F415" s="3"/>
      <c r="G415" s="3"/>
      <c r="H415">
        <v>32</v>
      </c>
    </row>
    <row r="416" spans="1:8" ht="30">
      <c r="A416">
        <f t="shared" si="6"/>
        <v>16</v>
      </c>
      <c r="B416" s="2" t="s">
        <v>37</v>
      </c>
      <c r="C416" s="3">
        <f>INDEX('شیت مزد'!$C$4:$CF$25, MATCH(C410, 'شیت مزد'!$A$4:$A$25, 0), MATCH(C415, 'شیت مزد'!$C$4:$CG$4, 0))</f>
        <v>304437</v>
      </c>
      <c r="D416" s="3" t="s">
        <v>95</v>
      </c>
      <c r="E416" s="3">
        <f>IF(C422&gt;=30,22000000,IF(C422&lt;30,(22000000/30)*C422))</f>
        <v>22000000</v>
      </c>
      <c r="F416" s="3"/>
      <c r="G416" s="3"/>
      <c r="H416">
        <v>31</v>
      </c>
    </row>
    <row r="417" spans="1:8" ht="15">
      <c r="A417">
        <f t="shared" si="6"/>
        <v>16</v>
      </c>
      <c r="B417" s="2" t="s">
        <v>38</v>
      </c>
      <c r="C417" s="4">
        <v>0</v>
      </c>
      <c r="D417" s="3" t="s">
        <v>4</v>
      </c>
      <c r="E417" s="3">
        <f>IF(C422&lt;15,0,(E410+E411)*VLOOKUP(C424,'روزهای 1405'!$J$1:$K$6,2,0))</f>
        <v>17914992.400000002</v>
      </c>
      <c r="F417" s="3"/>
      <c r="G417" s="3"/>
      <c r="H417">
        <v>21</v>
      </c>
    </row>
    <row r="418" spans="1:8" ht="15">
      <c r="A418">
        <f t="shared" si="6"/>
        <v>16</v>
      </c>
      <c r="B418" s="2" t="s">
        <v>0</v>
      </c>
      <c r="C418" s="3">
        <f>((E409+C416)/7.33)*1.4</f>
        <v>1121865.6480218282</v>
      </c>
      <c r="D418" s="3" t="s">
        <v>39</v>
      </c>
      <c r="E418" s="3">
        <f>C417*C418</f>
        <v>0</v>
      </c>
      <c r="F418" s="3"/>
      <c r="G418" s="3"/>
    </row>
    <row r="419" spans="1:8" ht="15">
      <c r="A419">
        <f t="shared" si="6"/>
        <v>16</v>
      </c>
      <c r="B419" s="2" t="s">
        <v>40</v>
      </c>
      <c r="C419" s="3"/>
      <c r="D419" s="26" t="s">
        <v>41</v>
      </c>
      <c r="E419" s="3">
        <f>C420*C421</f>
        <v>0</v>
      </c>
      <c r="F419" s="3"/>
      <c r="G419" s="3"/>
    </row>
    <row r="420" spans="1:8" ht="15">
      <c r="A420">
        <f t="shared" si="6"/>
        <v>16</v>
      </c>
      <c r="B420" s="2" t="s">
        <v>41</v>
      </c>
      <c r="C420" s="3">
        <f>((C416+E409)/7.33)*0.4</f>
        <v>320533.0422919509</v>
      </c>
      <c r="D420" s="3" t="s">
        <v>89</v>
      </c>
      <c r="E420" s="3" cm="1">
        <f t="array" ref="E420">SUM((E412:E417)/30)*C419</f>
        <v>0</v>
      </c>
      <c r="F420" s="3"/>
      <c r="G420" s="3"/>
    </row>
    <row r="421" spans="1:8" ht="15">
      <c r="A421">
        <f t="shared" si="6"/>
        <v>16</v>
      </c>
      <c r="B421" s="2" t="s">
        <v>42</v>
      </c>
      <c r="C421" s="4"/>
      <c r="D421" s="3" t="s">
        <v>2</v>
      </c>
      <c r="E421" s="3">
        <f>IF(C422&gt;=30,(C416+E409)*5,IF(C422&lt;30,(((C416+E409)*5)/30)*C422))</f>
        <v>29368840</v>
      </c>
      <c r="F421" s="3"/>
      <c r="G421" s="3"/>
      <c r="H421">
        <v>1047</v>
      </c>
    </row>
    <row r="422" spans="1:8" ht="15">
      <c r="A422">
        <f t="shared" si="6"/>
        <v>16</v>
      </c>
      <c r="B422" s="2" t="s">
        <v>43</v>
      </c>
      <c r="C422" s="3">
        <v>30.5</v>
      </c>
      <c r="D422" s="3" t="s">
        <v>3</v>
      </c>
      <c r="E422" s="3">
        <f>IF(C422&gt;=30,((E409+C416)*2.5),IF(C422&lt;30,(((E409+C416)*2.5)/30)*C422))</f>
        <v>14684420</v>
      </c>
      <c r="F422" s="3"/>
      <c r="G422" s="3"/>
      <c r="H422">
        <v>1048</v>
      </c>
    </row>
    <row r="423" spans="1:8" ht="15">
      <c r="A423">
        <f t="shared" si="6"/>
        <v>16</v>
      </c>
      <c r="B423" s="2" t="s">
        <v>69</v>
      </c>
      <c r="C423" s="4" t="s">
        <v>71</v>
      </c>
      <c r="D423" s="3" t="s">
        <v>1</v>
      </c>
      <c r="E423" s="3">
        <f>IF(C422&gt;=30,C425,IF(C422&lt;30,(C425/30)*C422))</f>
        <v>2000000</v>
      </c>
      <c r="F423" s="3"/>
      <c r="G423" s="3"/>
      <c r="H423">
        <v>11</v>
      </c>
    </row>
    <row r="424" spans="1:8" ht="15">
      <c r="A424">
        <f t="shared" si="6"/>
        <v>16</v>
      </c>
      <c r="B424" s="19" t="s">
        <v>74</v>
      </c>
      <c r="C424" s="4" t="s">
        <v>76</v>
      </c>
      <c r="D424" s="3" t="s">
        <v>44</v>
      </c>
      <c r="E424" s="3">
        <f>SUM(E412:E423)-E420</f>
        <v>300118176.39999998</v>
      </c>
      <c r="F424" s="3"/>
      <c r="G424" s="3"/>
    </row>
    <row r="425" spans="1:8" ht="15">
      <c r="A425">
        <f t="shared" si="6"/>
        <v>16</v>
      </c>
      <c r="B425" s="2" t="s">
        <v>1</v>
      </c>
      <c r="C425" s="32">
        <v>2000000</v>
      </c>
      <c r="D425" s="27" t="s">
        <v>45</v>
      </c>
      <c r="E425" s="3"/>
      <c r="F425" s="17"/>
      <c r="G425" s="3">
        <f>E424-G409-G410-E422-E420-E421</f>
        <v>238280372.25199997</v>
      </c>
    </row>
    <row r="426" spans="1:8">
      <c r="A426">
        <f t="shared" si="6"/>
        <v>16</v>
      </c>
      <c r="B426" s="18"/>
      <c r="C426" s="22"/>
      <c r="D426" s="22"/>
      <c r="E426" s="22"/>
      <c r="F426" s="18"/>
      <c r="G426" s="18"/>
    </row>
    <row r="427" spans="1:8">
      <c r="A427">
        <f t="shared" si="6"/>
        <v>16</v>
      </c>
      <c r="B427" s="18"/>
      <c r="C427" s="22"/>
      <c r="D427" s="22"/>
      <c r="E427" s="22"/>
      <c r="F427" s="18"/>
      <c r="G427" s="18"/>
    </row>
    <row r="428" spans="1:8">
      <c r="A428">
        <f t="shared" si="6"/>
        <v>16</v>
      </c>
      <c r="B428" s="18"/>
      <c r="C428" s="22"/>
      <c r="D428" s="22"/>
      <c r="E428" s="22"/>
      <c r="F428" s="18"/>
      <c r="G428" s="18"/>
    </row>
    <row r="429" spans="1:8">
      <c r="A429">
        <f t="shared" si="6"/>
        <v>16</v>
      </c>
      <c r="C429" s="21"/>
    </row>
    <row r="430" spans="1:8">
      <c r="A430">
        <f t="shared" si="6"/>
        <v>16</v>
      </c>
      <c r="C430" s="21"/>
    </row>
    <row r="431" spans="1:8">
      <c r="A431">
        <f t="shared" si="6"/>
        <v>16</v>
      </c>
      <c r="C431" s="21"/>
    </row>
    <row r="432" spans="1:8">
      <c r="A432">
        <f t="shared" si="6"/>
        <v>16</v>
      </c>
      <c r="C432" s="21"/>
    </row>
    <row r="433" spans="1:8">
      <c r="A433">
        <f t="shared" si="6"/>
        <v>16</v>
      </c>
      <c r="C433" s="21"/>
    </row>
    <row r="434" spans="1:8" ht="14.25" customHeight="1">
      <c r="A434">
        <f t="shared" si="6"/>
        <v>16</v>
      </c>
      <c r="B434" s="38" t="s">
        <v>91</v>
      </c>
      <c r="C434" s="39"/>
      <c r="D434" s="39"/>
      <c r="E434" s="39"/>
      <c r="F434" s="39"/>
      <c r="G434" s="39"/>
    </row>
    <row r="435" spans="1:8" ht="14.25" customHeight="1">
      <c r="A435">
        <f t="shared" si="6"/>
        <v>16</v>
      </c>
      <c r="B435" s="33" t="s">
        <v>22</v>
      </c>
      <c r="C435" s="34"/>
      <c r="D435" s="35" t="s">
        <v>23</v>
      </c>
      <c r="E435" s="36"/>
      <c r="F435" s="33" t="s">
        <v>24</v>
      </c>
      <c r="G435" s="37"/>
    </row>
    <row r="436" spans="1:8" ht="15">
      <c r="A436">
        <f t="shared" si="6"/>
        <v>17</v>
      </c>
      <c r="B436" s="1" t="s">
        <v>25</v>
      </c>
      <c r="C436" s="28">
        <v>17</v>
      </c>
      <c r="D436" s="3" t="s">
        <v>26</v>
      </c>
      <c r="E436" s="25">
        <f>INDEX('شیت مزد'!$B$6:$B$25,MATCH(C437,'شیت مزد'!$A$6:$A$25,0))</f>
        <v>5569331</v>
      </c>
      <c r="F436" s="2" t="s">
        <v>27</v>
      </c>
      <c r="G436" s="3">
        <f>(E451-E440-E448-E449-E450)*0.07</f>
        <v>18957528.306500003</v>
      </c>
    </row>
    <row r="437" spans="1:8" ht="30">
      <c r="A437">
        <f t="shared" si="6"/>
        <v>17</v>
      </c>
      <c r="B437" s="2" t="s">
        <v>28</v>
      </c>
      <c r="C437" s="4">
        <v>4</v>
      </c>
      <c r="D437" s="3" t="s">
        <v>33</v>
      </c>
      <c r="E437" s="3">
        <f>E436*C449</f>
        <v>169864595.5</v>
      </c>
      <c r="F437" s="2" t="s">
        <v>29</v>
      </c>
      <c r="G437" s="3"/>
      <c r="H437">
        <v>1</v>
      </c>
    </row>
    <row r="438" spans="1:8" ht="15">
      <c r="A438">
        <f t="shared" si="6"/>
        <v>17</v>
      </c>
      <c r="B438" s="2" t="s">
        <v>30</v>
      </c>
      <c r="C438" s="3" t="s">
        <v>105</v>
      </c>
      <c r="D438" s="3" t="s">
        <v>5</v>
      </c>
      <c r="E438" s="3">
        <f>C443*C449</f>
        <v>24518889</v>
      </c>
      <c r="F438" s="2" t="s">
        <v>31</v>
      </c>
      <c r="G438" s="3">
        <f>E451-E449-E448-G436</f>
        <v>287115404.64349997</v>
      </c>
      <c r="H438">
        <v>47</v>
      </c>
    </row>
    <row r="439" spans="1:8" ht="30">
      <c r="A439">
        <f t="shared" si="6"/>
        <v>17</v>
      </c>
      <c r="B439" s="2" t="s">
        <v>32</v>
      </c>
      <c r="C439" s="3" t="s">
        <v>88</v>
      </c>
      <c r="D439" s="3" t="s">
        <v>127</v>
      </c>
      <c r="E439" s="3">
        <f>E437+E438</f>
        <v>194383484.5</v>
      </c>
      <c r="F439" s="3"/>
      <c r="G439" s="3"/>
    </row>
    <row r="440" spans="1:8" ht="15">
      <c r="A440">
        <f t="shared" si="6"/>
        <v>17</v>
      </c>
      <c r="B440" s="2" t="s">
        <v>34</v>
      </c>
      <c r="C440" s="3"/>
      <c r="D440" s="3" t="s">
        <v>94</v>
      </c>
      <c r="E440" s="3">
        <f>IF(C449&gt;=30,16625550*C441,IF(C449&lt;30,((16625550*C441)/30)*C449))</f>
        <v>33251100</v>
      </c>
      <c r="F440" s="3"/>
      <c r="G440" s="3"/>
      <c r="H440">
        <v>14</v>
      </c>
    </row>
    <row r="441" spans="1:8" ht="15">
      <c r="A441">
        <f t="shared" si="6"/>
        <v>17</v>
      </c>
      <c r="B441" s="2" t="s">
        <v>35</v>
      </c>
      <c r="C441" s="4">
        <v>2</v>
      </c>
      <c r="D441" s="3" t="s">
        <v>92</v>
      </c>
      <c r="E441" s="3">
        <f>IF(AND(C450="متاهل",C449&gt;=30),5000000,IF(AND(C450="متاهل",C449&lt;30),(5000000/30)*C449,0))</f>
        <v>5000000</v>
      </c>
      <c r="F441" s="3"/>
      <c r="G441" s="3"/>
      <c r="H441" t="s">
        <v>93</v>
      </c>
    </row>
    <row r="442" spans="1:8" ht="15">
      <c r="A442">
        <f t="shared" si="6"/>
        <v>17</v>
      </c>
      <c r="B442" s="2" t="s">
        <v>36</v>
      </c>
      <c r="C442" s="4">
        <v>5</v>
      </c>
      <c r="D442" s="3" t="s">
        <v>96</v>
      </c>
      <c r="E442" s="3">
        <f>IF(C449&gt;=30,30000000,IF(C449&lt;30,(30000000/30)*C449))</f>
        <v>30000000</v>
      </c>
      <c r="F442" s="3"/>
      <c r="G442" s="3"/>
      <c r="H442">
        <v>32</v>
      </c>
    </row>
    <row r="443" spans="1:8" ht="30">
      <c r="A443">
        <f t="shared" si="6"/>
        <v>17</v>
      </c>
      <c r="B443" s="2" t="s">
        <v>37</v>
      </c>
      <c r="C443" s="3">
        <f>INDEX('شیت مزد'!$C$4:$CF$25, MATCH(C437, 'شیت مزد'!$A$4:$A$25, 0), MATCH(C442, 'شیت مزد'!$C$4:$CG$4, 0))</f>
        <v>803898</v>
      </c>
      <c r="D443" s="3" t="s">
        <v>95</v>
      </c>
      <c r="E443" s="3">
        <f>IF(C449&gt;=30,22000000,IF(C449&lt;30,(22000000/30)*C449))</f>
        <v>22000000</v>
      </c>
      <c r="F443" s="3"/>
      <c r="G443" s="3"/>
      <c r="H443">
        <v>31</v>
      </c>
    </row>
    <row r="444" spans="1:8" ht="15">
      <c r="A444">
        <f t="shared" si="6"/>
        <v>17</v>
      </c>
      <c r="B444" s="2" t="s">
        <v>38</v>
      </c>
      <c r="C444" s="4">
        <v>0</v>
      </c>
      <c r="D444" s="3" t="s">
        <v>4</v>
      </c>
      <c r="E444" s="3">
        <f>IF(C449&lt;15,0,(E437+E438)*VLOOKUP(C451,'روزهای 1405'!$J$1:$K$6,2,0))</f>
        <v>19438348.449999999</v>
      </c>
      <c r="F444" s="3"/>
      <c r="G444" s="3"/>
      <c r="H444">
        <v>21</v>
      </c>
    </row>
    <row r="445" spans="1:8" ht="15">
      <c r="A445">
        <f t="shared" si="6"/>
        <v>17</v>
      </c>
      <c r="B445" s="2" t="s">
        <v>0</v>
      </c>
      <c r="C445" s="3">
        <f>((E436+C443)/7.33)*1.4</f>
        <v>1217260.6548431104</v>
      </c>
      <c r="D445" s="3" t="s">
        <v>39</v>
      </c>
      <c r="E445" s="3">
        <f>C444*C445</f>
        <v>0</v>
      </c>
      <c r="F445" s="3"/>
      <c r="G445" s="3"/>
    </row>
    <row r="446" spans="1:8" ht="15">
      <c r="A446">
        <f t="shared" si="6"/>
        <v>17</v>
      </c>
      <c r="B446" s="2" t="s">
        <v>40</v>
      </c>
      <c r="C446" s="3"/>
      <c r="D446" s="26" t="s">
        <v>41</v>
      </c>
      <c r="E446" s="3">
        <f>C447*C448</f>
        <v>0</v>
      </c>
      <c r="F446" s="3"/>
      <c r="G446" s="3"/>
    </row>
    <row r="447" spans="1:8" ht="15">
      <c r="A447">
        <f t="shared" si="6"/>
        <v>17</v>
      </c>
      <c r="B447" s="2" t="s">
        <v>41</v>
      </c>
      <c r="C447" s="3">
        <f>((C443+E436)/7.33)*0.4</f>
        <v>347788.75852660299</v>
      </c>
      <c r="D447" s="3" t="s">
        <v>89</v>
      </c>
      <c r="E447" s="3" cm="1">
        <f t="array" ref="E447">SUM((E439:E444)/30)*C446</f>
        <v>0</v>
      </c>
      <c r="F447" s="3"/>
      <c r="G447" s="3"/>
    </row>
    <row r="448" spans="1:8" ht="15">
      <c r="A448">
        <f t="shared" si="6"/>
        <v>17</v>
      </c>
      <c r="B448" s="2" t="s">
        <v>42</v>
      </c>
      <c r="C448" s="4"/>
      <c r="D448" s="3" t="s">
        <v>2</v>
      </c>
      <c r="E448" s="3">
        <f>IF(C449&gt;=30,(C443+E436)*5,IF(C449&lt;30,(((C443+E436)*5)/30)*C449))</f>
        <v>31866145</v>
      </c>
      <c r="F448" s="3"/>
      <c r="G448" s="3"/>
      <c r="H448">
        <v>1047</v>
      </c>
    </row>
    <row r="449" spans="1:8" ht="15">
      <c r="A449">
        <f t="shared" si="6"/>
        <v>17</v>
      </c>
      <c r="B449" s="2" t="s">
        <v>43</v>
      </c>
      <c r="C449" s="3">
        <v>30.5</v>
      </c>
      <c r="D449" s="3" t="s">
        <v>3</v>
      </c>
      <c r="E449" s="3">
        <f>IF(C449&gt;=30,((E436+C443)*2.5),IF(C449&lt;30,(((E436+C443)*2.5)/30)*C449))</f>
        <v>15933072.5</v>
      </c>
      <c r="F449" s="3"/>
      <c r="G449" s="3"/>
      <c r="H449">
        <v>1048</v>
      </c>
    </row>
    <row r="450" spans="1:8" ht="15">
      <c r="A450">
        <f t="shared" si="6"/>
        <v>17</v>
      </c>
      <c r="B450" s="2" t="s">
        <v>69</v>
      </c>
      <c r="C450" s="4" t="s">
        <v>71</v>
      </c>
      <c r="D450" s="3" t="s">
        <v>1</v>
      </c>
      <c r="E450" s="3">
        <f>IF(C449&gt;=30,C452,IF(C449&lt;30,(C452/30)*C449))</f>
        <v>2000000</v>
      </c>
      <c r="F450" s="3"/>
      <c r="G450" s="3"/>
      <c r="H450">
        <v>11</v>
      </c>
    </row>
    <row r="451" spans="1:8" ht="15">
      <c r="A451">
        <f t="shared" si="6"/>
        <v>17</v>
      </c>
      <c r="B451" s="19" t="s">
        <v>74</v>
      </c>
      <c r="C451" s="4" t="s">
        <v>76</v>
      </c>
      <c r="D451" s="3" t="s">
        <v>44</v>
      </c>
      <c r="E451" s="3">
        <f>SUM(E439:E450)-E447</f>
        <v>353872150.44999999</v>
      </c>
      <c r="F451" s="3"/>
      <c r="G451" s="3"/>
    </row>
    <row r="452" spans="1:8" ht="15">
      <c r="A452">
        <f t="shared" si="6"/>
        <v>17</v>
      </c>
      <c r="B452" s="2" t="s">
        <v>1</v>
      </c>
      <c r="C452" s="32">
        <v>2000000</v>
      </c>
      <c r="D452" s="27" t="s">
        <v>45</v>
      </c>
      <c r="E452" s="3"/>
      <c r="F452" s="17"/>
      <c r="G452" s="3">
        <f>E451-G436-G437-E449-E447-E448</f>
        <v>287115404.64349997</v>
      </c>
    </row>
    <row r="453" spans="1:8">
      <c r="A453">
        <f t="shared" ref="A453:A516" si="7">IF(B453="کدملی",C453,A452)</f>
        <v>17</v>
      </c>
      <c r="B453" s="18"/>
      <c r="C453" s="22"/>
      <c r="D453" s="22"/>
      <c r="E453" s="22"/>
      <c r="F453" s="18"/>
      <c r="G453" s="18"/>
    </row>
    <row r="454" spans="1:8">
      <c r="A454">
        <f t="shared" si="7"/>
        <v>17</v>
      </c>
      <c r="B454" s="18"/>
      <c r="C454" s="22"/>
      <c r="D454" s="22"/>
      <c r="E454" s="22"/>
      <c r="F454" s="18"/>
      <c r="G454" s="18"/>
    </row>
    <row r="455" spans="1:8">
      <c r="A455">
        <f t="shared" si="7"/>
        <v>17</v>
      </c>
      <c r="B455" s="18"/>
      <c r="C455" s="22"/>
      <c r="D455" s="22"/>
      <c r="E455" s="22"/>
      <c r="F455" s="18"/>
      <c r="G455" s="18"/>
    </row>
    <row r="456" spans="1:8">
      <c r="A456">
        <f t="shared" si="7"/>
        <v>17</v>
      </c>
      <c r="C456" s="21"/>
    </row>
    <row r="457" spans="1:8">
      <c r="A457">
        <f t="shared" si="7"/>
        <v>17</v>
      </c>
      <c r="C457" s="21"/>
    </row>
    <row r="458" spans="1:8">
      <c r="A458">
        <f t="shared" si="7"/>
        <v>17</v>
      </c>
      <c r="C458" s="21"/>
    </row>
    <row r="459" spans="1:8">
      <c r="A459">
        <f t="shared" si="7"/>
        <v>17</v>
      </c>
      <c r="C459" s="21"/>
    </row>
    <row r="460" spans="1:8">
      <c r="A460">
        <f t="shared" si="7"/>
        <v>17</v>
      </c>
      <c r="C460" s="21"/>
    </row>
    <row r="461" spans="1:8" ht="14.25" customHeight="1">
      <c r="A461">
        <f t="shared" si="7"/>
        <v>17</v>
      </c>
      <c r="B461" s="38" t="s">
        <v>91</v>
      </c>
      <c r="C461" s="39"/>
      <c r="D461" s="39"/>
      <c r="E461" s="39"/>
      <c r="F461" s="39"/>
      <c r="G461" s="39"/>
    </row>
    <row r="462" spans="1:8" ht="14.25" customHeight="1">
      <c r="A462">
        <f t="shared" si="7"/>
        <v>17</v>
      </c>
      <c r="B462" s="33" t="s">
        <v>22</v>
      </c>
      <c r="C462" s="34"/>
      <c r="D462" s="35" t="s">
        <v>23</v>
      </c>
      <c r="E462" s="36"/>
      <c r="F462" s="33" t="s">
        <v>24</v>
      </c>
      <c r="G462" s="37"/>
    </row>
    <row r="463" spans="1:8" ht="15">
      <c r="A463">
        <f t="shared" si="7"/>
        <v>18</v>
      </c>
      <c r="B463" s="1" t="s">
        <v>25</v>
      </c>
      <c r="C463" s="28">
        <v>18</v>
      </c>
      <c r="D463" s="3" t="s">
        <v>26</v>
      </c>
      <c r="E463" s="25">
        <f>INDEX('شیت مزد'!$B$6:$B$25,MATCH(C464,'شیت مزد'!$A$6:$A$25,0))</f>
        <v>5621238</v>
      </c>
      <c r="F463" s="2" t="s">
        <v>27</v>
      </c>
      <c r="G463" s="3">
        <f>(E478-E467-E475-E476-E477)*0.07</f>
        <v>18231996.807500001</v>
      </c>
    </row>
    <row r="464" spans="1:8" ht="30">
      <c r="A464">
        <f t="shared" si="7"/>
        <v>18</v>
      </c>
      <c r="B464" s="2" t="s">
        <v>28</v>
      </c>
      <c r="C464" s="4">
        <v>8</v>
      </c>
      <c r="D464" s="3" t="s">
        <v>33</v>
      </c>
      <c r="E464" s="3">
        <f>E463*C476</f>
        <v>171447759</v>
      </c>
      <c r="F464" s="2" t="s">
        <v>29</v>
      </c>
      <c r="G464" s="3"/>
      <c r="H464">
        <v>1</v>
      </c>
    </row>
    <row r="465" spans="1:8" ht="15">
      <c r="A465">
        <f t="shared" si="7"/>
        <v>18</v>
      </c>
      <c r="B465" s="2" t="s">
        <v>30</v>
      </c>
      <c r="C465" s="3" t="s">
        <v>102</v>
      </c>
      <c r="D465" s="3" t="s">
        <v>5</v>
      </c>
      <c r="E465" s="3">
        <f>C470*C476</f>
        <v>13513238.5</v>
      </c>
      <c r="F465" s="2" t="s">
        <v>31</v>
      </c>
      <c r="G465" s="3">
        <f>E478-E476-E475-G463</f>
        <v>277476200.4425</v>
      </c>
      <c r="H465">
        <v>47</v>
      </c>
    </row>
    <row r="466" spans="1:8" ht="30">
      <c r="A466">
        <f t="shared" si="7"/>
        <v>18</v>
      </c>
      <c r="B466" s="2" t="s">
        <v>32</v>
      </c>
      <c r="C466" s="3" t="s">
        <v>113</v>
      </c>
      <c r="D466" s="3" t="s">
        <v>127</v>
      </c>
      <c r="E466" s="3">
        <f>E464+E465</f>
        <v>184960997.5</v>
      </c>
      <c r="F466" s="3"/>
      <c r="G466" s="3"/>
    </row>
    <row r="467" spans="1:8" ht="15">
      <c r="A467">
        <f t="shared" si="7"/>
        <v>18</v>
      </c>
      <c r="B467" s="2" t="s">
        <v>34</v>
      </c>
      <c r="C467" s="3"/>
      <c r="D467" s="3" t="s">
        <v>94</v>
      </c>
      <c r="E467" s="3">
        <f>IF(C476&gt;=30,16625550*C468,IF(C476&lt;30,((16625550*C468)/30)*C476))</f>
        <v>33251100</v>
      </c>
      <c r="F467" s="3"/>
      <c r="G467" s="3"/>
      <c r="H467">
        <v>14</v>
      </c>
    </row>
    <row r="468" spans="1:8" ht="15">
      <c r="A468">
        <f t="shared" si="7"/>
        <v>18</v>
      </c>
      <c r="B468" s="2" t="s">
        <v>35</v>
      </c>
      <c r="C468" s="4">
        <v>2</v>
      </c>
      <c r="D468" s="3" t="s">
        <v>92</v>
      </c>
      <c r="E468" s="3">
        <f>IF(AND(C477="متاهل",C476&gt;=30),5000000,IF(AND(C477="متاهل",C476&lt;30),(5000000/30)*C476,0))</f>
        <v>5000000</v>
      </c>
      <c r="F468" s="3"/>
      <c r="G468" s="3"/>
      <c r="H468" t="s">
        <v>93</v>
      </c>
    </row>
    <row r="469" spans="1:8" ht="15">
      <c r="A469">
        <f t="shared" si="7"/>
        <v>18</v>
      </c>
      <c r="B469" s="2" t="s">
        <v>36</v>
      </c>
      <c r="C469" s="4">
        <v>3</v>
      </c>
      <c r="D469" s="3" t="s">
        <v>96</v>
      </c>
      <c r="E469" s="3">
        <f>IF(C476&gt;=30,30000000,IF(C476&lt;30,(30000000/30)*C476))</f>
        <v>30000000</v>
      </c>
      <c r="F469" s="3"/>
      <c r="G469" s="3"/>
      <c r="H469">
        <v>32</v>
      </c>
    </row>
    <row r="470" spans="1:8" ht="30">
      <c r="A470">
        <f t="shared" si="7"/>
        <v>18</v>
      </c>
      <c r="B470" s="2" t="s">
        <v>37</v>
      </c>
      <c r="C470" s="3">
        <f>INDEX('شیت مزد'!$C$4:$CF$25, MATCH(C464, 'شیت مزد'!$A$4:$A$25, 0), MATCH(C469, 'شیت مزد'!$C$4:$CG$4, 0))</f>
        <v>443057</v>
      </c>
      <c r="D470" s="3" t="s">
        <v>95</v>
      </c>
      <c r="E470" s="3">
        <f>IF(C476&gt;=30,22000000,IF(C476&lt;30,(22000000/30)*C476))</f>
        <v>22000000</v>
      </c>
      <c r="F470" s="3"/>
      <c r="G470" s="3"/>
      <c r="H470">
        <v>31</v>
      </c>
    </row>
    <row r="471" spans="1:8" ht="15">
      <c r="A471">
        <f t="shared" si="7"/>
        <v>18</v>
      </c>
      <c r="B471" s="2" t="s">
        <v>38</v>
      </c>
      <c r="C471" s="4">
        <v>0</v>
      </c>
      <c r="D471" s="3" t="s">
        <v>4</v>
      </c>
      <c r="E471" s="3">
        <f>IF(C476&lt;15,0,(E464+E465)*VLOOKUP(C478,'روزهای 1405'!$J$1:$K$6,2,0))</f>
        <v>18496099.75</v>
      </c>
      <c r="F471" s="3"/>
      <c r="G471" s="3"/>
      <c r="H471">
        <v>21</v>
      </c>
    </row>
    <row r="472" spans="1:8" ht="15">
      <c r="A472">
        <f t="shared" si="7"/>
        <v>18</v>
      </c>
      <c r="B472" s="2" t="s">
        <v>0</v>
      </c>
      <c r="C472" s="3">
        <f>((E463+C470)/7.33)*1.4</f>
        <v>1158255.5252387447</v>
      </c>
      <c r="D472" s="3" t="s">
        <v>39</v>
      </c>
      <c r="E472" s="3">
        <f>C471*C472</f>
        <v>0</v>
      </c>
      <c r="F472" s="3"/>
      <c r="G472" s="3"/>
    </row>
    <row r="473" spans="1:8" ht="15">
      <c r="A473">
        <f t="shared" si="7"/>
        <v>18</v>
      </c>
      <c r="B473" s="2" t="s">
        <v>40</v>
      </c>
      <c r="C473" s="3"/>
      <c r="D473" s="26" t="s">
        <v>41</v>
      </c>
      <c r="E473" s="3">
        <f>C474*C475</f>
        <v>0</v>
      </c>
      <c r="F473" s="3"/>
      <c r="G473" s="3"/>
    </row>
    <row r="474" spans="1:8" ht="15">
      <c r="A474">
        <f t="shared" si="7"/>
        <v>18</v>
      </c>
      <c r="B474" s="2" t="s">
        <v>41</v>
      </c>
      <c r="C474" s="3">
        <f>((C470+E463)/7.33)*0.4</f>
        <v>330930.15006821282</v>
      </c>
      <c r="D474" s="3" t="s">
        <v>89</v>
      </c>
      <c r="E474" s="3" cm="1">
        <f t="array" ref="E474">SUM((E466:E471)/30)*C473</f>
        <v>0</v>
      </c>
      <c r="F474" s="3"/>
      <c r="G474" s="3"/>
    </row>
    <row r="475" spans="1:8" ht="15">
      <c r="A475">
        <f t="shared" si="7"/>
        <v>18</v>
      </c>
      <c r="B475" s="2" t="s">
        <v>42</v>
      </c>
      <c r="C475" s="4"/>
      <c r="D475" s="3" t="s">
        <v>2</v>
      </c>
      <c r="E475" s="3">
        <f>IF(C476&gt;=30,(C470+E463)*5,IF(C476&lt;30,(((C470+E463)*5)/30)*C476))</f>
        <v>30321475</v>
      </c>
      <c r="F475" s="3"/>
      <c r="G475" s="3"/>
      <c r="H475">
        <v>1047</v>
      </c>
    </row>
    <row r="476" spans="1:8" ht="15">
      <c r="A476">
        <f t="shared" si="7"/>
        <v>18</v>
      </c>
      <c r="B476" s="2" t="s">
        <v>43</v>
      </c>
      <c r="C476" s="3">
        <v>30.5</v>
      </c>
      <c r="D476" s="3" t="s">
        <v>3</v>
      </c>
      <c r="E476" s="3">
        <f>IF(C476&gt;=30,((E463+C470)*2.5),IF(C476&lt;30,(((E463+C470)*2.5)/30)*C476))</f>
        <v>15160737.5</v>
      </c>
      <c r="F476" s="3"/>
      <c r="G476" s="3"/>
      <c r="H476">
        <v>1048</v>
      </c>
    </row>
    <row r="477" spans="1:8" ht="15">
      <c r="A477">
        <f t="shared" si="7"/>
        <v>18</v>
      </c>
      <c r="B477" s="2" t="s">
        <v>69</v>
      </c>
      <c r="C477" s="4" t="s">
        <v>71</v>
      </c>
      <c r="D477" s="3" t="s">
        <v>1</v>
      </c>
      <c r="E477" s="3">
        <f>IF(C476&gt;=30,C479,IF(C476&lt;30,(C479/30)*C476))</f>
        <v>2000000</v>
      </c>
      <c r="F477" s="3"/>
      <c r="G477" s="3"/>
      <c r="H477">
        <v>11</v>
      </c>
    </row>
    <row r="478" spans="1:8" ht="15">
      <c r="A478">
        <f t="shared" si="7"/>
        <v>18</v>
      </c>
      <c r="B478" s="19" t="s">
        <v>74</v>
      </c>
      <c r="C478" s="4" t="s">
        <v>76</v>
      </c>
      <c r="D478" s="3" t="s">
        <v>44</v>
      </c>
      <c r="E478" s="3">
        <f>SUM(E466:E477)-E474</f>
        <v>341190409.75</v>
      </c>
      <c r="F478" s="3"/>
      <c r="G478" s="3"/>
    </row>
    <row r="479" spans="1:8" ht="15">
      <c r="A479">
        <f t="shared" si="7"/>
        <v>18</v>
      </c>
      <c r="B479" s="2" t="s">
        <v>1</v>
      </c>
      <c r="C479" s="32">
        <v>2000000</v>
      </c>
      <c r="D479" s="27" t="s">
        <v>45</v>
      </c>
      <c r="E479" s="3"/>
      <c r="F479" s="17"/>
      <c r="G479" s="3">
        <f>E478-G463-G464-E476-E474-E475</f>
        <v>277476200.4425</v>
      </c>
    </row>
    <row r="480" spans="1:8">
      <c r="A480">
        <f t="shared" si="7"/>
        <v>18</v>
      </c>
      <c r="B480" s="18"/>
      <c r="C480" s="22"/>
      <c r="D480" s="22"/>
      <c r="E480" s="22"/>
      <c r="F480" s="18"/>
      <c r="G480" s="18"/>
    </row>
    <row r="481" spans="1:8">
      <c r="A481">
        <f t="shared" si="7"/>
        <v>18</v>
      </c>
      <c r="B481" s="18"/>
      <c r="C481" s="22"/>
      <c r="D481" s="22"/>
      <c r="E481" s="22"/>
      <c r="F481" s="18"/>
      <c r="G481" s="18"/>
    </row>
    <row r="482" spans="1:8">
      <c r="A482">
        <f t="shared" si="7"/>
        <v>18</v>
      </c>
      <c r="B482" s="18"/>
      <c r="C482" s="22"/>
      <c r="D482" s="22"/>
      <c r="E482" s="22"/>
      <c r="F482" s="18"/>
      <c r="G482" s="18"/>
    </row>
    <row r="483" spans="1:8">
      <c r="A483">
        <f t="shared" si="7"/>
        <v>18</v>
      </c>
      <c r="C483" s="21"/>
    </row>
    <row r="484" spans="1:8">
      <c r="A484">
        <f t="shared" si="7"/>
        <v>18</v>
      </c>
      <c r="C484" s="21"/>
    </row>
    <row r="485" spans="1:8">
      <c r="A485">
        <f t="shared" si="7"/>
        <v>18</v>
      </c>
      <c r="C485" s="21"/>
    </row>
    <row r="486" spans="1:8">
      <c r="A486">
        <f t="shared" si="7"/>
        <v>18</v>
      </c>
      <c r="C486" s="21"/>
    </row>
    <row r="487" spans="1:8">
      <c r="A487">
        <f t="shared" si="7"/>
        <v>18</v>
      </c>
      <c r="C487" s="21"/>
    </row>
    <row r="488" spans="1:8" ht="14.25" customHeight="1">
      <c r="A488">
        <f t="shared" si="7"/>
        <v>18</v>
      </c>
      <c r="B488" s="38" t="s">
        <v>91</v>
      </c>
      <c r="C488" s="39"/>
      <c r="D488" s="39"/>
      <c r="E488" s="39"/>
      <c r="F488" s="39"/>
      <c r="G488" s="39"/>
    </row>
    <row r="489" spans="1:8" ht="14.25" customHeight="1">
      <c r="A489">
        <f t="shared" si="7"/>
        <v>18</v>
      </c>
      <c r="B489" s="33" t="s">
        <v>22</v>
      </c>
      <c r="C489" s="34"/>
      <c r="D489" s="35" t="s">
        <v>23</v>
      </c>
      <c r="E489" s="36"/>
      <c r="F489" s="33" t="s">
        <v>24</v>
      </c>
      <c r="G489" s="37"/>
    </row>
    <row r="490" spans="1:8" ht="15">
      <c r="A490">
        <f t="shared" si="7"/>
        <v>19</v>
      </c>
      <c r="B490" s="1" t="s">
        <v>25</v>
      </c>
      <c r="C490" s="28">
        <v>19</v>
      </c>
      <c r="D490" s="3" t="s">
        <v>26</v>
      </c>
      <c r="E490" s="25">
        <f>INDEX('شیت مزد'!$B$6:$B$25,MATCH(C491,'شیت مزد'!$A$6:$A$25,0))</f>
        <v>5569331</v>
      </c>
      <c r="F490" s="2" t="s">
        <v>27</v>
      </c>
      <c r="G490" s="3">
        <f>(E505-E494-E502-E503-E504)*0.07</f>
        <v>17784544.147999998</v>
      </c>
    </row>
    <row r="491" spans="1:8" ht="30">
      <c r="A491">
        <f t="shared" si="7"/>
        <v>19</v>
      </c>
      <c r="B491" s="2" t="s">
        <v>28</v>
      </c>
      <c r="C491" s="4">
        <v>4</v>
      </c>
      <c r="D491" s="3" t="s">
        <v>33</v>
      </c>
      <c r="E491" s="3">
        <f>E490*C503</f>
        <v>169864595.5</v>
      </c>
      <c r="F491" s="2" t="s">
        <v>29</v>
      </c>
      <c r="G491" s="3"/>
      <c r="H491">
        <v>1</v>
      </c>
    </row>
    <row r="492" spans="1:8" ht="15">
      <c r="A492">
        <f t="shared" si="7"/>
        <v>19</v>
      </c>
      <c r="B492" s="2" t="s">
        <v>30</v>
      </c>
      <c r="C492" s="3" t="s">
        <v>114</v>
      </c>
      <c r="D492" s="3" t="s">
        <v>5</v>
      </c>
      <c r="E492" s="3">
        <f>C497*C503</f>
        <v>9285328.5</v>
      </c>
      <c r="F492" s="2" t="s">
        <v>31</v>
      </c>
      <c r="G492" s="3">
        <f>E505-E503-E502-G490</f>
        <v>271531472.25199997</v>
      </c>
      <c r="H492">
        <v>47</v>
      </c>
    </row>
    <row r="493" spans="1:8" ht="30">
      <c r="A493">
        <f t="shared" si="7"/>
        <v>19</v>
      </c>
      <c r="B493" s="2" t="s">
        <v>32</v>
      </c>
      <c r="C493" s="3" t="s">
        <v>83</v>
      </c>
      <c r="D493" s="3" t="s">
        <v>127</v>
      </c>
      <c r="E493" s="3">
        <f>E491+E492</f>
        <v>179149924</v>
      </c>
      <c r="F493" s="3"/>
      <c r="G493" s="3"/>
    </row>
    <row r="494" spans="1:8" ht="15">
      <c r="A494">
        <f t="shared" si="7"/>
        <v>19</v>
      </c>
      <c r="B494" s="2" t="s">
        <v>34</v>
      </c>
      <c r="C494" s="3"/>
      <c r="D494" s="3" t="s">
        <v>94</v>
      </c>
      <c r="E494" s="3">
        <f>IF(C503&gt;=30,16625550*C495,IF(C503&lt;30,((16625550*C495)/30)*C503))</f>
        <v>33251100</v>
      </c>
      <c r="F494" s="3"/>
      <c r="G494" s="3"/>
      <c r="H494">
        <v>14</v>
      </c>
    </row>
    <row r="495" spans="1:8" ht="15">
      <c r="A495">
        <f t="shared" si="7"/>
        <v>19</v>
      </c>
      <c r="B495" s="2" t="s">
        <v>35</v>
      </c>
      <c r="C495" s="4">
        <v>2</v>
      </c>
      <c r="D495" s="3" t="s">
        <v>92</v>
      </c>
      <c r="E495" s="3">
        <f>IF(AND(C504="متاهل",C503&gt;=30),5000000,IF(AND(C504="متاهل",C503&lt;30),(5000000/30)*C503,0))</f>
        <v>5000000</v>
      </c>
      <c r="F495" s="3"/>
      <c r="G495" s="3"/>
      <c r="H495" t="s">
        <v>93</v>
      </c>
    </row>
    <row r="496" spans="1:8" ht="15">
      <c r="A496">
        <f t="shared" si="7"/>
        <v>19</v>
      </c>
      <c r="B496" s="2" t="s">
        <v>36</v>
      </c>
      <c r="C496" s="4">
        <v>2</v>
      </c>
      <c r="D496" s="3" t="s">
        <v>96</v>
      </c>
      <c r="E496" s="3">
        <f>IF(C503&gt;=30,30000000,IF(C503&lt;30,(30000000/30)*C503))</f>
        <v>30000000</v>
      </c>
      <c r="F496" s="3"/>
      <c r="G496" s="3"/>
      <c r="H496">
        <v>32</v>
      </c>
    </row>
    <row r="497" spans="1:8" ht="30">
      <c r="A497">
        <f t="shared" si="7"/>
        <v>19</v>
      </c>
      <c r="B497" s="2" t="s">
        <v>37</v>
      </c>
      <c r="C497" s="3">
        <f>INDEX('شیت مزد'!$C$4:$CF$25, MATCH(C491, 'شیت مزد'!$A$4:$A$25, 0), MATCH(C496, 'شیت مزد'!$C$4:$CG$4, 0))</f>
        <v>304437</v>
      </c>
      <c r="D497" s="3" t="s">
        <v>95</v>
      </c>
      <c r="E497" s="3">
        <f>IF(C503&gt;=30,22000000,IF(C503&lt;30,(22000000/30)*C503))</f>
        <v>22000000</v>
      </c>
      <c r="F497" s="3"/>
      <c r="G497" s="3"/>
      <c r="H497">
        <v>31</v>
      </c>
    </row>
    <row r="498" spans="1:8" ht="15">
      <c r="A498">
        <f t="shared" si="7"/>
        <v>19</v>
      </c>
      <c r="B498" s="2" t="s">
        <v>38</v>
      </c>
      <c r="C498" s="4">
        <v>0</v>
      </c>
      <c r="D498" s="3" t="s">
        <v>4</v>
      </c>
      <c r="E498" s="3">
        <f>IF(C503&lt;15,0,(E491+E492)*VLOOKUP(C505,'روزهای 1405'!$J$1:$K$6,2,0))</f>
        <v>17914992.400000002</v>
      </c>
      <c r="F498" s="3"/>
      <c r="G498" s="3"/>
      <c r="H498">
        <v>21</v>
      </c>
    </row>
    <row r="499" spans="1:8" ht="15">
      <c r="A499">
        <f t="shared" si="7"/>
        <v>19</v>
      </c>
      <c r="B499" s="2" t="s">
        <v>0</v>
      </c>
      <c r="C499" s="3">
        <f>((E490+C497)/7.33)*1.4</f>
        <v>1121865.6480218282</v>
      </c>
      <c r="D499" s="3" t="s">
        <v>39</v>
      </c>
      <c r="E499" s="3">
        <f>C498*C499</f>
        <v>0</v>
      </c>
      <c r="F499" s="3"/>
      <c r="G499" s="3"/>
    </row>
    <row r="500" spans="1:8" ht="15">
      <c r="A500">
        <f t="shared" si="7"/>
        <v>19</v>
      </c>
      <c r="B500" s="2" t="s">
        <v>40</v>
      </c>
      <c r="C500" s="3"/>
      <c r="D500" s="26" t="s">
        <v>41</v>
      </c>
      <c r="E500" s="3">
        <f>C501*C502</f>
        <v>0</v>
      </c>
      <c r="F500" s="3"/>
      <c r="G500" s="3"/>
    </row>
    <row r="501" spans="1:8" ht="15">
      <c r="A501">
        <f t="shared" si="7"/>
        <v>19</v>
      </c>
      <c r="B501" s="2" t="s">
        <v>41</v>
      </c>
      <c r="C501" s="3">
        <f>((C497+E490)/7.33)*0.4</f>
        <v>320533.0422919509</v>
      </c>
      <c r="D501" s="3" t="s">
        <v>89</v>
      </c>
      <c r="E501" s="3" cm="1">
        <f t="array" ref="E501">SUM((E493:E498)/30)*C500</f>
        <v>0</v>
      </c>
      <c r="F501" s="3"/>
      <c r="G501" s="3"/>
    </row>
    <row r="502" spans="1:8" ht="15">
      <c r="A502">
        <f t="shared" si="7"/>
        <v>19</v>
      </c>
      <c r="B502" s="2" t="s">
        <v>42</v>
      </c>
      <c r="C502" s="4"/>
      <c r="D502" s="3" t="s">
        <v>2</v>
      </c>
      <c r="E502" s="3">
        <f>IF(C503&gt;=30,(C497+E490)*5,IF(C503&lt;30,(((C497+E490)*5)/30)*C503))</f>
        <v>29368840</v>
      </c>
      <c r="F502" s="3"/>
      <c r="G502" s="3"/>
      <c r="H502">
        <v>1047</v>
      </c>
    </row>
    <row r="503" spans="1:8" ht="15">
      <c r="A503">
        <f t="shared" si="7"/>
        <v>19</v>
      </c>
      <c r="B503" s="2" t="s">
        <v>43</v>
      </c>
      <c r="C503" s="3">
        <v>30.5</v>
      </c>
      <c r="D503" s="3" t="s">
        <v>3</v>
      </c>
      <c r="E503" s="3">
        <f>IF(C503&gt;=30,((E490+C497)*2.5),IF(C503&lt;30,(((E490+C497)*2.5)/30)*C503))</f>
        <v>14684420</v>
      </c>
      <c r="F503" s="3"/>
      <c r="G503" s="3"/>
      <c r="H503">
        <v>1048</v>
      </c>
    </row>
    <row r="504" spans="1:8" ht="15">
      <c r="A504">
        <f t="shared" si="7"/>
        <v>19</v>
      </c>
      <c r="B504" s="2" t="s">
        <v>69</v>
      </c>
      <c r="C504" s="4" t="s">
        <v>71</v>
      </c>
      <c r="D504" s="3" t="s">
        <v>1</v>
      </c>
      <c r="E504" s="3">
        <f>IF(C503&gt;=30,C506,IF(C503&lt;30,(C506/30)*C503))</f>
        <v>2000000</v>
      </c>
      <c r="F504" s="3"/>
      <c r="G504" s="3"/>
      <c r="H504">
        <v>11</v>
      </c>
    </row>
    <row r="505" spans="1:8" ht="15">
      <c r="A505">
        <f t="shared" si="7"/>
        <v>19</v>
      </c>
      <c r="B505" s="19" t="s">
        <v>74</v>
      </c>
      <c r="C505" s="4" t="s">
        <v>76</v>
      </c>
      <c r="D505" s="3" t="s">
        <v>44</v>
      </c>
      <c r="E505" s="3">
        <f>SUM(E493:E504)-E501</f>
        <v>333369276.39999998</v>
      </c>
      <c r="F505" s="3"/>
      <c r="G505" s="3"/>
    </row>
    <row r="506" spans="1:8" ht="15">
      <c r="A506">
        <f t="shared" si="7"/>
        <v>19</v>
      </c>
      <c r="B506" s="2" t="s">
        <v>1</v>
      </c>
      <c r="C506" s="32">
        <v>2000000</v>
      </c>
      <c r="D506" s="27" t="s">
        <v>45</v>
      </c>
      <c r="E506" s="3"/>
      <c r="F506" s="17"/>
      <c r="G506" s="3">
        <f>E505-G490-G491-E503-E501-E502</f>
        <v>271531472.25199997</v>
      </c>
    </row>
    <row r="507" spans="1:8">
      <c r="A507">
        <f t="shared" si="7"/>
        <v>19</v>
      </c>
      <c r="B507" s="18"/>
      <c r="C507" s="22"/>
      <c r="D507" s="22"/>
      <c r="E507" s="22"/>
      <c r="F507" s="18"/>
      <c r="G507" s="18"/>
    </row>
    <row r="508" spans="1:8">
      <c r="A508">
        <f t="shared" si="7"/>
        <v>19</v>
      </c>
      <c r="B508" s="18"/>
      <c r="C508" s="22"/>
      <c r="D508" s="22"/>
      <c r="E508" s="22"/>
      <c r="F508" s="18"/>
      <c r="G508" s="18"/>
    </row>
    <row r="509" spans="1:8">
      <c r="A509">
        <f t="shared" si="7"/>
        <v>19</v>
      </c>
      <c r="B509" s="18"/>
      <c r="C509" s="22"/>
      <c r="D509" s="22"/>
      <c r="E509" s="22"/>
      <c r="F509" s="18"/>
      <c r="G509" s="18"/>
    </row>
    <row r="510" spans="1:8">
      <c r="A510">
        <f t="shared" si="7"/>
        <v>19</v>
      </c>
      <c r="C510" s="21"/>
    </row>
    <row r="511" spans="1:8">
      <c r="A511">
        <f t="shared" si="7"/>
        <v>19</v>
      </c>
      <c r="C511" s="21"/>
    </row>
    <row r="512" spans="1:8">
      <c r="A512">
        <f t="shared" si="7"/>
        <v>19</v>
      </c>
      <c r="C512" s="21"/>
    </row>
    <row r="513" spans="1:8">
      <c r="A513">
        <f t="shared" si="7"/>
        <v>19</v>
      </c>
      <c r="C513" s="21"/>
    </row>
    <row r="514" spans="1:8">
      <c r="A514">
        <f t="shared" si="7"/>
        <v>19</v>
      </c>
      <c r="C514" s="21"/>
    </row>
    <row r="515" spans="1:8" ht="14.25" customHeight="1">
      <c r="A515">
        <f t="shared" si="7"/>
        <v>19</v>
      </c>
      <c r="B515" s="38" t="s">
        <v>91</v>
      </c>
      <c r="C515" s="39"/>
      <c r="D515" s="39"/>
      <c r="E515" s="39"/>
      <c r="F515" s="39"/>
      <c r="G515" s="39"/>
    </row>
    <row r="516" spans="1:8" ht="14.25" customHeight="1">
      <c r="A516">
        <f t="shared" si="7"/>
        <v>19</v>
      </c>
      <c r="B516" s="33" t="s">
        <v>22</v>
      </c>
      <c r="C516" s="34"/>
      <c r="D516" s="35" t="s">
        <v>23</v>
      </c>
      <c r="E516" s="36"/>
      <c r="F516" s="33" t="s">
        <v>24</v>
      </c>
      <c r="G516" s="37"/>
    </row>
    <row r="517" spans="1:8" ht="15">
      <c r="A517">
        <f t="shared" ref="A517:A580" si="8">IF(B517="کدملی",C517,A516)</f>
        <v>20</v>
      </c>
      <c r="B517" s="1" t="s">
        <v>25</v>
      </c>
      <c r="C517" s="28">
        <v>20</v>
      </c>
      <c r="D517" s="3" t="s">
        <v>26</v>
      </c>
      <c r="E517" s="25">
        <f>INDEX('شیت مزد'!$B$6:$B$25,MATCH(C518,'شیت مزد'!$A$6:$A$25,0))</f>
        <v>5569331</v>
      </c>
      <c r="F517" s="2" t="s">
        <v>27</v>
      </c>
      <c r="G517" s="3">
        <f>(E532-E521-E529-E530-E531)*0.07</f>
        <v>17434544.147999998</v>
      </c>
    </row>
    <row r="518" spans="1:8" ht="30">
      <c r="A518">
        <f t="shared" si="8"/>
        <v>20</v>
      </c>
      <c r="B518" s="2" t="s">
        <v>28</v>
      </c>
      <c r="C518" s="4">
        <v>4</v>
      </c>
      <c r="D518" s="3" t="s">
        <v>33</v>
      </c>
      <c r="E518" s="3">
        <f>E517*C530</f>
        <v>169864595.5</v>
      </c>
      <c r="F518" s="2" t="s">
        <v>29</v>
      </c>
      <c r="G518" s="3"/>
      <c r="H518">
        <v>1</v>
      </c>
    </row>
    <row r="519" spans="1:8" ht="15">
      <c r="A519">
        <f t="shared" si="8"/>
        <v>20</v>
      </c>
      <c r="B519" s="2" t="s">
        <v>30</v>
      </c>
      <c r="C519" s="3" t="s">
        <v>112</v>
      </c>
      <c r="D519" s="3" t="s">
        <v>5</v>
      </c>
      <c r="E519" s="3">
        <f>C524*C530</f>
        <v>9285328.5</v>
      </c>
      <c r="F519" s="2" t="s">
        <v>31</v>
      </c>
      <c r="G519" s="3">
        <f>E532-E530-E529-G517</f>
        <v>250255922.25199997</v>
      </c>
      <c r="H519">
        <v>47</v>
      </c>
    </row>
    <row r="520" spans="1:8" ht="30">
      <c r="A520">
        <f t="shared" si="8"/>
        <v>20</v>
      </c>
      <c r="B520" s="2" t="s">
        <v>32</v>
      </c>
      <c r="C520" s="3" t="s">
        <v>122</v>
      </c>
      <c r="D520" s="3" t="s">
        <v>127</v>
      </c>
      <c r="E520" s="3">
        <f>E518+E519</f>
        <v>179149924</v>
      </c>
      <c r="F520" s="3"/>
      <c r="G520" s="3"/>
    </row>
    <row r="521" spans="1:8" ht="15">
      <c r="A521">
        <f t="shared" si="8"/>
        <v>20</v>
      </c>
      <c r="B521" s="2" t="s">
        <v>34</v>
      </c>
      <c r="C521" s="3"/>
      <c r="D521" s="3" t="s">
        <v>94</v>
      </c>
      <c r="E521" s="3">
        <f>IF(C530&gt;=30,16625550*C522,IF(C530&lt;30,((16625550*C522)/30)*C530))</f>
        <v>16625550</v>
      </c>
      <c r="F521" s="3"/>
      <c r="G521" s="3"/>
      <c r="H521">
        <v>14</v>
      </c>
    </row>
    <row r="522" spans="1:8" ht="15">
      <c r="A522">
        <f t="shared" si="8"/>
        <v>20</v>
      </c>
      <c r="B522" s="2" t="s">
        <v>35</v>
      </c>
      <c r="C522" s="4">
        <v>1</v>
      </c>
      <c r="D522" s="3" t="s">
        <v>92</v>
      </c>
      <c r="E522" s="3">
        <f>IF(AND(C531="متاهل",C530&gt;=30),5000000,IF(AND(C531="متاهل",C530&lt;30),(5000000/30)*C530,0))</f>
        <v>0</v>
      </c>
      <c r="F522" s="3"/>
      <c r="G522" s="3"/>
      <c r="H522" t="s">
        <v>93</v>
      </c>
    </row>
    <row r="523" spans="1:8" ht="15">
      <c r="A523">
        <f t="shared" si="8"/>
        <v>20</v>
      </c>
      <c r="B523" s="2" t="s">
        <v>36</v>
      </c>
      <c r="C523" s="4">
        <v>2</v>
      </c>
      <c r="D523" s="3" t="s">
        <v>96</v>
      </c>
      <c r="E523" s="3">
        <f>IF(C530&gt;=30,30000000,IF(C530&lt;30,(30000000/30)*C530))</f>
        <v>30000000</v>
      </c>
      <c r="F523" s="3"/>
      <c r="G523" s="3"/>
      <c r="H523">
        <v>32</v>
      </c>
    </row>
    <row r="524" spans="1:8" ht="30">
      <c r="A524">
        <f t="shared" si="8"/>
        <v>20</v>
      </c>
      <c r="B524" s="2" t="s">
        <v>37</v>
      </c>
      <c r="C524" s="3">
        <f>INDEX('شیت مزد'!$C$4:$CF$25, MATCH(C518, 'شیت مزد'!$A$4:$A$25, 0), MATCH(C523, 'شیت مزد'!$C$4:$CG$4, 0))</f>
        <v>304437</v>
      </c>
      <c r="D524" s="3" t="s">
        <v>95</v>
      </c>
      <c r="E524" s="3">
        <f>IF(C530&gt;=30,22000000,IF(C530&lt;30,(22000000/30)*C530))</f>
        <v>22000000</v>
      </c>
      <c r="F524" s="3"/>
      <c r="G524" s="3"/>
      <c r="H524">
        <v>31</v>
      </c>
    </row>
    <row r="525" spans="1:8" ht="15">
      <c r="A525">
        <f t="shared" si="8"/>
        <v>20</v>
      </c>
      <c r="B525" s="2" t="s">
        <v>38</v>
      </c>
      <c r="C525" s="4">
        <v>0</v>
      </c>
      <c r="D525" s="3" t="s">
        <v>4</v>
      </c>
      <c r="E525" s="3">
        <f>IF(C530&lt;15,0,(E518+E519)*VLOOKUP(C532,'روزهای 1405'!$J$1:$K$6,2,0))</f>
        <v>17914992.400000002</v>
      </c>
      <c r="F525" s="3"/>
      <c r="G525" s="3"/>
      <c r="H525">
        <v>21</v>
      </c>
    </row>
    <row r="526" spans="1:8" ht="15">
      <c r="A526">
        <f t="shared" si="8"/>
        <v>20</v>
      </c>
      <c r="B526" s="2" t="s">
        <v>0</v>
      </c>
      <c r="C526" s="3">
        <f>((E517+C524)/7.33)*1.4</f>
        <v>1121865.6480218282</v>
      </c>
      <c r="D526" s="3" t="s">
        <v>39</v>
      </c>
      <c r="E526" s="3">
        <f>C525*C526</f>
        <v>0</v>
      </c>
      <c r="F526" s="3"/>
      <c r="G526" s="3"/>
    </row>
    <row r="527" spans="1:8" ht="15">
      <c r="A527">
        <f t="shared" si="8"/>
        <v>20</v>
      </c>
      <c r="B527" s="2" t="s">
        <v>40</v>
      </c>
      <c r="C527" s="3"/>
      <c r="D527" s="26" t="s">
        <v>41</v>
      </c>
      <c r="E527" s="3">
        <f>C528*C529</f>
        <v>0</v>
      </c>
      <c r="F527" s="3"/>
      <c r="G527" s="3"/>
    </row>
    <row r="528" spans="1:8" ht="15">
      <c r="A528">
        <f t="shared" si="8"/>
        <v>20</v>
      </c>
      <c r="B528" s="2" t="s">
        <v>41</v>
      </c>
      <c r="C528" s="3">
        <f>((C524+E517)/7.33)*0.4</f>
        <v>320533.0422919509</v>
      </c>
      <c r="D528" s="3" t="s">
        <v>89</v>
      </c>
      <c r="E528" s="3" cm="1">
        <f t="array" ref="E528">SUM((E520:E525)/30)*C527</f>
        <v>0</v>
      </c>
      <c r="F528" s="3"/>
      <c r="G528" s="3"/>
    </row>
    <row r="529" spans="1:8" ht="15">
      <c r="A529">
        <f t="shared" si="8"/>
        <v>20</v>
      </c>
      <c r="B529" s="2" t="s">
        <v>42</v>
      </c>
      <c r="C529" s="4"/>
      <c r="D529" s="3" t="s">
        <v>2</v>
      </c>
      <c r="E529" s="3">
        <f>IF(C530&gt;=30,(C524+E517)*5,IF(C530&lt;30,(((C524+E517)*5)/30)*C530))</f>
        <v>29368840</v>
      </c>
      <c r="F529" s="3"/>
      <c r="G529" s="3"/>
      <c r="H529">
        <v>1047</v>
      </c>
    </row>
    <row r="530" spans="1:8" ht="15">
      <c r="A530">
        <f t="shared" si="8"/>
        <v>20</v>
      </c>
      <c r="B530" s="2" t="s">
        <v>43</v>
      </c>
      <c r="C530" s="3">
        <v>30.5</v>
      </c>
      <c r="D530" s="3" t="s">
        <v>3</v>
      </c>
      <c r="E530" s="3">
        <f>IF(C530&gt;=30,((E517+C524)*2.5),IF(C530&lt;30,(((E517+C524)*2.5)/30)*C530))</f>
        <v>14684420</v>
      </c>
      <c r="F530" s="3"/>
      <c r="G530" s="3"/>
      <c r="H530">
        <v>1048</v>
      </c>
    </row>
    <row r="531" spans="1:8" ht="15">
      <c r="A531">
        <f t="shared" si="8"/>
        <v>20</v>
      </c>
      <c r="B531" s="2" t="s">
        <v>69</v>
      </c>
      <c r="C531" s="4" t="s">
        <v>70</v>
      </c>
      <c r="D531" s="3" t="s">
        <v>1</v>
      </c>
      <c r="E531" s="3">
        <f>IF(C530&gt;=30,C533,IF(C530&lt;30,(C533/30)*C530))</f>
        <v>2000000</v>
      </c>
      <c r="F531" s="3"/>
      <c r="G531" s="3"/>
      <c r="H531">
        <v>11</v>
      </c>
    </row>
    <row r="532" spans="1:8" ht="15">
      <c r="A532">
        <f t="shared" si="8"/>
        <v>20</v>
      </c>
      <c r="B532" s="19" t="s">
        <v>74</v>
      </c>
      <c r="C532" s="4" t="s">
        <v>76</v>
      </c>
      <c r="D532" s="3" t="s">
        <v>44</v>
      </c>
      <c r="E532" s="3">
        <f>SUM(E520:E531)-E528</f>
        <v>311743726.39999998</v>
      </c>
      <c r="F532" s="3"/>
      <c r="G532" s="3"/>
    </row>
    <row r="533" spans="1:8" ht="15">
      <c r="A533">
        <f t="shared" si="8"/>
        <v>20</v>
      </c>
      <c r="B533" s="2" t="s">
        <v>1</v>
      </c>
      <c r="C533" s="32">
        <v>2000000</v>
      </c>
      <c r="D533" s="27" t="s">
        <v>45</v>
      </c>
      <c r="E533" s="3"/>
      <c r="F533" s="17"/>
      <c r="G533" s="3">
        <f>E532-G517-G518-E530-E528-E529</f>
        <v>250255922.25199997</v>
      </c>
    </row>
    <row r="534" spans="1:8">
      <c r="A534">
        <f t="shared" si="8"/>
        <v>20</v>
      </c>
      <c r="B534" s="18"/>
      <c r="C534" s="22"/>
      <c r="D534" s="22"/>
      <c r="E534" s="22"/>
      <c r="F534" s="18"/>
      <c r="G534" s="18"/>
    </row>
    <row r="535" spans="1:8">
      <c r="A535">
        <f t="shared" si="8"/>
        <v>20</v>
      </c>
      <c r="B535" s="18"/>
      <c r="C535" s="22"/>
      <c r="D535" s="22"/>
      <c r="E535" s="22"/>
      <c r="F535" s="18"/>
      <c r="G535" s="18"/>
    </row>
    <row r="536" spans="1:8">
      <c r="A536">
        <f t="shared" si="8"/>
        <v>20</v>
      </c>
      <c r="B536" s="18"/>
      <c r="C536" s="22"/>
      <c r="D536" s="22"/>
      <c r="E536" s="22"/>
      <c r="F536" s="18"/>
      <c r="G536" s="18"/>
    </row>
    <row r="537" spans="1:8">
      <c r="A537">
        <f t="shared" si="8"/>
        <v>20</v>
      </c>
      <c r="C537" s="21"/>
    </row>
    <row r="538" spans="1:8">
      <c r="A538">
        <f t="shared" si="8"/>
        <v>20</v>
      </c>
      <c r="C538" s="21"/>
    </row>
    <row r="539" spans="1:8">
      <c r="A539">
        <f t="shared" si="8"/>
        <v>20</v>
      </c>
      <c r="C539" s="21"/>
    </row>
    <row r="540" spans="1:8">
      <c r="A540">
        <f t="shared" si="8"/>
        <v>20</v>
      </c>
      <c r="C540" s="21"/>
    </row>
    <row r="541" spans="1:8">
      <c r="A541">
        <f t="shared" si="8"/>
        <v>20</v>
      </c>
      <c r="C541" s="21"/>
    </row>
    <row r="542" spans="1:8" ht="14.25" customHeight="1">
      <c r="A542">
        <f t="shared" si="8"/>
        <v>20</v>
      </c>
      <c r="B542" s="38" t="s">
        <v>91</v>
      </c>
      <c r="C542" s="39"/>
      <c r="D542" s="39"/>
      <c r="E542" s="39"/>
      <c r="F542" s="39"/>
      <c r="G542" s="39"/>
    </row>
    <row r="543" spans="1:8" ht="14.25" customHeight="1">
      <c r="A543">
        <f t="shared" si="8"/>
        <v>20</v>
      </c>
      <c r="B543" s="33" t="s">
        <v>22</v>
      </c>
      <c r="C543" s="34"/>
      <c r="D543" s="35" t="s">
        <v>23</v>
      </c>
      <c r="E543" s="36"/>
      <c r="F543" s="33" t="s">
        <v>24</v>
      </c>
      <c r="G543" s="37"/>
    </row>
    <row r="544" spans="1:8" ht="15">
      <c r="A544">
        <f t="shared" si="8"/>
        <v>21</v>
      </c>
      <c r="B544" s="1" t="s">
        <v>25</v>
      </c>
      <c r="C544" s="28">
        <v>21</v>
      </c>
      <c r="D544" s="3" t="s">
        <v>26</v>
      </c>
      <c r="E544" s="25">
        <f>INDEX('شیت مزد'!$B$6:$B$25,MATCH(C545,'شیت مزد'!$A$6:$A$25,0))</f>
        <v>5569331</v>
      </c>
      <c r="F544" s="2" t="s">
        <v>27</v>
      </c>
      <c r="G544" s="3">
        <f>(E559-E548-E556-E557-E558)*0.07</f>
        <v>17784544.147999998</v>
      </c>
    </row>
    <row r="545" spans="1:8" ht="30">
      <c r="A545">
        <f t="shared" si="8"/>
        <v>21</v>
      </c>
      <c r="B545" s="2" t="s">
        <v>28</v>
      </c>
      <c r="C545" s="4">
        <v>4</v>
      </c>
      <c r="D545" s="3" t="s">
        <v>33</v>
      </c>
      <c r="E545" s="3">
        <f>E544*C557</f>
        <v>169864595.5</v>
      </c>
      <c r="F545" s="2" t="s">
        <v>29</v>
      </c>
      <c r="G545" s="3"/>
      <c r="H545">
        <v>1</v>
      </c>
    </row>
    <row r="546" spans="1:8" ht="15">
      <c r="A546">
        <f t="shared" si="8"/>
        <v>21</v>
      </c>
      <c r="B546" s="2" t="s">
        <v>30</v>
      </c>
      <c r="C546" s="3" t="s">
        <v>47</v>
      </c>
      <c r="D546" s="3" t="s">
        <v>5</v>
      </c>
      <c r="E546" s="3">
        <f>C551*C557</f>
        <v>9285328.5</v>
      </c>
      <c r="F546" s="2" t="s">
        <v>31</v>
      </c>
      <c r="G546" s="3">
        <f>E559-E557-E556-G544</f>
        <v>271531472.25199997</v>
      </c>
      <c r="H546">
        <v>47</v>
      </c>
    </row>
    <row r="547" spans="1:8" ht="30">
      <c r="A547">
        <f t="shared" si="8"/>
        <v>21</v>
      </c>
      <c r="B547" s="2" t="s">
        <v>32</v>
      </c>
      <c r="C547" s="3" t="s">
        <v>117</v>
      </c>
      <c r="D547" s="3" t="s">
        <v>127</v>
      </c>
      <c r="E547" s="3">
        <f>E545+E546</f>
        <v>179149924</v>
      </c>
      <c r="F547" s="3"/>
      <c r="G547" s="3"/>
    </row>
    <row r="548" spans="1:8" ht="15">
      <c r="A548">
        <f t="shared" si="8"/>
        <v>21</v>
      </c>
      <c r="B548" s="2" t="s">
        <v>34</v>
      </c>
      <c r="C548" s="3"/>
      <c r="D548" s="3" t="s">
        <v>94</v>
      </c>
      <c r="E548" s="3">
        <f>IF(C557&gt;=30,16625550*C549,IF(C557&lt;30,((16625550*C549)/30)*C557))</f>
        <v>33251100</v>
      </c>
      <c r="F548" s="3"/>
      <c r="G548" s="3"/>
      <c r="H548">
        <v>14</v>
      </c>
    </row>
    <row r="549" spans="1:8" ht="15">
      <c r="A549">
        <f t="shared" si="8"/>
        <v>21</v>
      </c>
      <c r="B549" s="2" t="s">
        <v>35</v>
      </c>
      <c r="C549" s="4">
        <v>2</v>
      </c>
      <c r="D549" s="3" t="s">
        <v>92</v>
      </c>
      <c r="E549" s="3">
        <f>IF(AND(C558="متاهل",C557&gt;=30),5000000,IF(AND(C558="متاهل",C557&lt;30),(5000000/30)*C557,0))</f>
        <v>5000000</v>
      </c>
      <c r="F549" s="3"/>
      <c r="G549" s="3"/>
      <c r="H549" t="s">
        <v>93</v>
      </c>
    </row>
    <row r="550" spans="1:8" ht="15">
      <c r="A550">
        <f t="shared" si="8"/>
        <v>21</v>
      </c>
      <c r="B550" s="2" t="s">
        <v>36</v>
      </c>
      <c r="C550" s="4">
        <v>2</v>
      </c>
      <c r="D550" s="3" t="s">
        <v>96</v>
      </c>
      <c r="E550" s="3">
        <f>IF(C557&gt;=30,30000000,IF(C557&lt;30,(30000000/30)*C557))</f>
        <v>30000000</v>
      </c>
      <c r="F550" s="3"/>
      <c r="G550" s="3"/>
      <c r="H550">
        <v>32</v>
      </c>
    </row>
    <row r="551" spans="1:8" ht="30">
      <c r="A551">
        <f t="shared" si="8"/>
        <v>21</v>
      </c>
      <c r="B551" s="2" t="s">
        <v>37</v>
      </c>
      <c r="C551" s="3">
        <f>INDEX('شیت مزد'!$C$4:$CF$25, MATCH(C545, 'شیت مزد'!$A$4:$A$25, 0), MATCH(C550, 'شیت مزد'!$C$4:$CG$4, 0))</f>
        <v>304437</v>
      </c>
      <c r="D551" s="3" t="s">
        <v>95</v>
      </c>
      <c r="E551" s="3">
        <f>IF(C557&gt;=30,22000000,IF(C557&lt;30,(22000000/30)*C557))</f>
        <v>22000000</v>
      </c>
      <c r="F551" s="3"/>
      <c r="G551" s="3"/>
      <c r="H551">
        <v>31</v>
      </c>
    </row>
    <row r="552" spans="1:8" ht="15">
      <c r="A552">
        <f t="shared" si="8"/>
        <v>21</v>
      </c>
      <c r="B552" s="2" t="s">
        <v>38</v>
      </c>
      <c r="C552" s="4">
        <v>0</v>
      </c>
      <c r="D552" s="3" t="s">
        <v>4</v>
      </c>
      <c r="E552" s="3">
        <f>IF(C557&lt;15,0,(E545+E546)*VLOOKUP(C559,'روزهای 1405'!$J$1:$K$6,2,0))</f>
        <v>17914992.400000002</v>
      </c>
      <c r="F552" s="3"/>
      <c r="G552" s="3"/>
      <c r="H552">
        <v>21</v>
      </c>
    </row>
    <row r="553" spans="1:8" ht="15">
      <c r="A553">
        <f t="shared" si="8"/>
        <v>21</v>
      </c>
      <c r="B553" s="2" t="s">
        <v>0</v>
      </c>
      <c r="C553" s="3">
        <f>((E544+C551)/7.33)*1.4</f>
        <v>1121865.6480218282</v>
      </c>
      <c r="D553" s="3" t="s">
        <v>39</v>
      </c>
      <c r="E553" s="3">
        <f>C552*C553</f>
        <v>0</v>
      </c>
      <c r="F553" s="3"/>
      <c r="G553" s="3"/>
    </row>
    <row r="554" spans="1:8" ht="15">
      <c r="A554">
        <f t="shared" si="8"/>
        <v>21</v>
      </c>
      <c r="B554" s="2" t="s">
        <v>40</v>
      </c>
      <c r="C554" s="3"/>
      <c r="D554" s="26" t="s">
        <v>41</v>
      </c>
      <c r="E554" s="3">
        <f>C555*C556</f>
        <v>0</v>
      </c>
      <c r="F554" s="3"/>
      <c r="G554" s="3"/>
    </row>
    <row r="555" spans="1:8" ht="15">
      <c r="A555">
        <f t="shared" si="8"/>
        <v>21</v>
      </c>
      <c r="B555" s="2" t="s">
        <v>41</v>
      </c>
      <c r="C555" s="3">
        <f>((C551+E544)/7.33)*0.4</f>
        <v>320533.0422919509</v>
      </c>
      <c r="D555" s="3" t="s">
        <v>89</v>
      </c>
      <c r="E555" s="3" cm="1">
        <f t="array" ref="E555">SUM((E547:E552)/30)*C554</f>
        <v>0</v>
      </c>
      <c r="F555" s="3"/>
      <c r="G555" s="3"/>
    </row>
    <row r="556" spans="1:8" ht="15">
      <c r="A556">
        <f t="shared" si="8"/>
        <v>21</v>
      </c>
      <c r="B556" s="2" t="s">
        <v>42</v>
      </c>
      <c r="C556" s="4"/>
      <c r="D556" s="3" t="s">
        <v>2</v>
      </c>
      <c r="E556" s="3">
        <f>IF(C557&gt;=30,(C551+E544)*5,IF(C557&lt;30,(((C551+E544)*5)/30)*C557))</f>
        <v>29368840</v>
      </c>
      <c r="F556" s="3"/>
      <c r="G556" s="3"/>
      <c r="H556">
        <v>1047</v>
      </c>
    </row>
    <row r="557" spans="1:8" ht="15">
      <c r="A557">
        <f t="shared" si="8"/>
        <v>21</v>
      </c>
      <c r="B557" s="2" t="s">
        <v>43</v>
      </c>
      <c r="C557" s="3">
        <v>30.5</v>
      </c>
      <c r="D557" s="3" t="s">
        <v>3</v>
      </c>
      <c r="E557" s="3">
        <f>IF(C557&gt;=30,((E544+C551)*2.5),IF(C557&lt;30,(((E544+C551)*2.5)/30)*C557))</f>
        <v>14684420</v>
      </c>
      <c r="F557" s="3"/>
      <c r="G557" s="3"/>
      <c r="H557">
        <v>1048</v>
      </c>
    </row>
    <row r="558" spans="1:8" ht="15">
      <c r="A558">
        <f t="shared" si="8"/>
        <v>21</v>
      </c>
      <c r="B558" s="2" t="s">
        <v>69</v>
      </c>
      <c r="C558" s="4" t="s">
        <v>71</v>
      </c>
      <c r="D558" s="3" t="s">
        <v>1</v>
      </c>
      <c r="E558" s="3">
        <f>IF(C557&gt;=30,C560,IF(C557&lt;30,(C560/30)*C557))</f>
        <v>2000000</v>
      </c>
      <c r="F558" s="3"/>
      <c r="G558" s="3"/>
      <c r="H558">
        <v>11</v>
      </c>
    </row>
    <row r="559" spans="1:8" ht="15">
      <c r="A559">
        <f t="shared" si="8"/>
        <v>21</v>
      </c>
      <c r="B559" s="19" t="s">
        <v>74</v>
      </c>
      <c r="C559" s="4" t="s">
        <v>76</v>
      </c>
      <c r="D559" s="3" t="s">
        <v>44</v>
      </c>
      <c r="E559" s="3">
        <f>SUM(E547:E558)-E555</f>
        <v>333369276.39999998</v>
      </c>
      <c r="F559" s="3"/>
      <c r="G559" s="3"/>
    </row>
    <row r="560" spans="1:8" ht="15">
      <c r="A560">
        <f t="shared" si="8"/>
        <v>21</v>
      </c>
      <c r="B560" s="2" t="s">
        <v>1</v>
      </c>
      <c r="C560" s="32">
        <v>2000000</v>
      </c>
      <c r="D560" s="27" t="s">
        <v>45</v>
      </c>
      <c r="E560" s="3"/>
      <c r="F560" s="17"/>
      <c r="G560" s="3">
        <f>E559-G544-G545-E557-E555-E556</f>
        <v>271531472.25199997</v>
      </c>
    </row>
    <row r="561" spans="1:10">
      <c r="A561">
        <f t="shared" si="8"/>
        <v>21</v>
      </c>
      <c r="B561" s="18"/>
      <c r="C561" s="22"/>
      <c r="D561" s="22"/>
      <c r="E561" s="22"/>
      <c r="F561" s="18"/>
      <c r="G561" s="18"/>
    </row>
    <row r="562" spans="1:10">
      <c r="A562">
        <f t="shared" si="8"/>
        <v>21</v>
      </c>
      <c r="B562" s="18"/>
      <c r="C562" s="22"/>
      <c r="D562" s="22"/>
      <c r="E562" s="22"/>
      <c r="F562" s="18"/>
      <c r="G562" s="18"/>
    </row>
    <row r="563" spans="1:10">
      <c r="A563">
        <f t="shared" si="8"/>
        <v>21</v>
      </c>
      <c r="B563" s="18"/>
      <c r="C563" s="22"/>
      <c r="D563" s="22"/>
      <c r="E563" s="22"/>
      <c r="F563" s="18"/>
      <c r="G563" s="18"/>
    </row>
    <row r="564" spans="1:10">
      <c r="A564">
        <f t="shared" si="8"/>
        <v>21</v>
      </c>
      <c r="C564" s="21"/>
    </row>
    <row r="565" spans="1:10">
      <c r="A565">
        <f t="shared" si="8"/>
        <v>21</v>
      </c>
      <c r="C565" s="21"/>
    </row>
    <row r="566" spans="1:10">
      <c r="A566">
        <f t="shared" si="8"/>
        <v>21</v>
      </c>
      <c r="C566" s="21"/>
    </row>
    <row r="567" spans="1:10">
      <c r="A567">
        <f t="shared" si="8"/>
        <v>21</v>
      </c>
      <c r="C567" s="21"/>
    </row>
    <row r="568" spans="1:10">
      <c r="A568">
        <f t="shared" si="8"/>
        <v>21</v>
      </c>
      <c r="C568" s="21"/>
    </row>
    <row r="569" spans="1:10" ht="14.25" customHeight="1">
      <c r="A569">
        <f t="shared" si="8"/>
        <v>21</v>
      </c>
      <c r="B569" s="38" t="s">
        <v>91</v>
      </c>
      <c r="C569" s="39"/>
      <c r="D569" s="39"/>
      <c r="E569" s="39"/>
      <c r="F569" s="39"/>
      <c r="G569" s="39"/>
    </row>
    <row r="570" spans="1:10" ht="14.25" customHeight="1">
      <c r="A570">
        <f t="shared" si="8"/>
        <v>21</v>
      </c>
      <c r="B570" s="33" t="s">
        <v>22</v>
      </c>
      <c r="C570" s="34"/>
      <c r="D570" s="35" t="s">
        <v>23</v>
      </c>
      <c r="E570" s="36"/>
      <c r="F570" s="33" t="s">
        <v>24</v>
      </c>
      <c r="G570" s="37"/>
    </row>
    <row r="571" spans="1:10" ht="15">
      <c r="A571">
        <f t="shared" si="8"/>
        <v>22</v>
      </c>
      <c r="B571" s="1" t="s">
        <v>25</v>
      </c>
      <c r="C571" s="28">
        <v>22</v>
      </c>
      <c r="D571" s="3" t="s">
        <v>26</v>
      </c>
      <c r="E571" s="25">
        <f>INDEX('شیت مزد'!$B$6:$B$25,MATCH(C572,'شیت مزد'!$A$6:$A$25,0))</f>
        <v>5636503</v>
      </c>
      <c r="F571" s="2" t="s">
        <v>27</v>
      </c>
      <c r="G571" s="3">
        <f>(E586-E575-E583-E584-E585)*0.07</f>
        <v>19911739.015000001</v>
      </c>
    </row>
    <row r="572" spans="1:10" ht="30">
      <c r="A572">
        <f t="shared" si="8"/>
        <v>22</v>
      </c>
      <c r="B572" s="2" t="s">
        <v>28</v>
      </c>
      <c r="C572" s="4">
        <v>9</v>
      </c>
      <c r="D572" s="3" t="s">
        <v>33</v>
      </c>
      <c r="E572" s="3">
        <f>E571*C584</f>
        <v>171913341.5</v>
      </c>
      <c r="F572" s="2" t="s">
        <v>29</v>
      </c>
      <c r="G572" s="3"/>
      <c r="H572">
        <v>1</v>
      </c>
      <c r="J572" t="s">
        <v>81</v>
      </c>
    </row>
    <row r="573" spans="1:10" ht="15">
      <c r="A573">
        <f t="shared" si="8"/>
        <v>22</v>
      </c>
      <c r="B573" s="2" t="s">
        <v>30</v>
      </c>
      <c r="C573" s="3" t="s">
        <v>118</v>
      </c>
      <c r="D573" s="3" t="s">
        <v>5</v>
      </c>
      <c r="E573" s="3">
        <f>C578*C584</f>
        <v>55540073</v>
      </c>
      <c r="F573" s="2" t="s">
        <v>31</v>
      </c>
      <c r="G573" s="3">
        <f>E586-E584-E583-G571</f>
        <v>297792775.48500001</v>
      </c>
      <c r="H573">
        <v>47</v>
      </c>
    </row>
    <row r="574" spans="1:10" ht="30">
      <c r="A574">
        <f t="shared" si="8"/>
        <v>22</v>
      </c>
      <c r="B574" s="2" t="s">
        <v>32</v>
      </c>
      <c r="C574" s="3" t="s">
        <v>85</v>
      </c>
      <c r="D574" s="3" t="s">
        <v>127</v>
      </c>
      <c r="E574" s="3">
        <f>E572+E573</f>
        <v>227453414.5</v>
      </c>
      <c r="F574" s="3"/>
      <c r="G574" s="3"/>
    </row>
    <row r="575" spans="1:10" ht="15">
      <c r="A575">
        <f t="shared" si="8"/>
        <v>22</v>
      </c>
      <c r="B575" s="2" t="s">
        <v>34</v>
      </c>
      <c r="C575" s="3"/>
      <c r="D575" s="3" t="s">
        <v>94</v>
      </c>
      <c r="E575" s="3">
        <f>IF(C584&gt;=30,16625550*C576,IF(C584&lt;30,((16625550*C576)/30)*C584))</f>
        <v>33251100</v>
      </c>
      <c r="F575" s="3"/>
      <c r="G575" s="3"/>
      <c r="H575">
        <v>14</v>
      </c>
    </row>
    <row r="576" spans="1:10" ht="15">
      <c r="A576">
        <f t="shared" si="8"/>
        <v>22</v>
      </c>
      <c r="B576" s="2" t="s">
        <v>35</v>
      </c>
      <c r="C576" s="4">
        <v>2</v>
      </c>
      <c r="D576" s="3" t="s">
        <v>92</v>
      </c>
      <c r="E576" s="3">
        <f>IF(AND(C585="متاهل",C584&gt;=30),5000000,IF(AND(C585="متاهل",C584&lt;30),(5000000/30)*C584,0))</f>
        <v>5000000</v>
      </c>
      <c r="F576" s="3"/>
      <c r="G576" s="3"/>
      <c r="H576" t="s">
        <v>93</v>
      </c>
    </row>
    <row r="577" spans="1:8" ht="15">
      <c r="A577">
        <f t="shared" si="8"/>
        <v>22</v>
      </c>
      <c r="B577" s="2" t="s">
        <v>36</v>
      </c>
      <c r="C577" s="4">
        <v>13</v>
      </c>
      <c r="D577" s="3" t="s">
        <v>96</v>
      </c>
      <c r="E577" s="3">
        <f>IF(C584&gt;=30,30000000,IF(C584&lt;30,(30000000/30)*C584))</f>
        <v>30000000</v>
      </c>
      <c r="F577" s="3"/>
      <c r="G577" s="3"/>
      <c r="H577">
        <v>32</v>
      </c>
    </row>
    <row r="578" spans="1:8" ht="30">
      <c r="A578">
        <f t="shared" si="8"/>
        <v>22</v>
      </c>
      <c r="B578" s="2" t="s">
        <v>37</v>
      </c>
      <c r="C578" s="3">
        <f>INDEX('شیت مزد'!$C$4:$CF$25, MATCH(C572, 'شیت مزد'!$A$4:$A$25, 0), MATCH(C577, 'شیت مزد'!$C$4:$CG$4, 0))</f>
        <v>1820986</v>
      </c>
      <c r="D578" s="3" t="s">
        <v>95</v>
      </c>
      <c r="E578" s="3">
        <f>IF(C584&gt;=30,22000000,IF(C584&lt;30,(22000000/30)*C584))</f>
        <v>22000000</v>
      </c>
      <c r="F578" s="3"/>
      <c r="G578" s="3"/>
      <c r="H578">
        <v>31</v>
      </c>
    </row>
    <row r="579" spans="1:8" ht="15">
      <c r="A579">
        <f t="shared" si="8"/>
        <v>22</v>
      </c>
      <c r="B579" s="2" t="s">
        <v>38</v>
      </c>
      <c r="C579" s="4">
        <v>0</v>
      </c>
      <c r="D579" s="3" t="s">
        <v>4</v>
      </c>
      <c r="E579" s="3">
        <f>IF(C584&lt;15,0,(E572+E573)*VLOOKUP(C586,'روزهای 1405'!$J$1:$K$6,2,0))</f>
        <v>0</v>
      </c>
      <c r="F579" s="3"/>
      <c r="G579" s="3"/>
      <c r="H579">
        <v>21</v>
      </c>
    </row>
    <row r="580" spans="1:8" ht="15">
      <c r="A580">
        <f t="shared" si="8"/>
        <v>22</v>
      </c>
      <c r="B580" s="2" t="s">
        <v>0</v>
      </c>
      <c r="C580" s="3">
        <f>((E571+C578)/7.33)*1.4</f>
        <v>1424349.8772169165</v>
      </c>
      <c r="D580" s="3" t="s">
        <v>39</v>
      </c>
      <c r="E580" s="3">
        <f>C579*C580</f>
        <v>0</v>
      </c>
      <c r="F580" s="3"/>
      <c r="G580" s="3"/>
    </row>
    <row r="581" spans="1:8" ht="15">
      <c r="A581">
        <f t="shared" ref="A581:A622" si="9">IF(B581="کدملی",C581,A580)</f>
        <v>22</v>
      </c>
      <c r="B581" s="2" t="s">
        <v>40</v>
      </c>
      <c r="C581" s="3"/>
      <c r="D581" s="26" t="s">
        <v>41</v>
      </c>
      <c r="E581" s="3">
        <f>C582*C583</f>
        <v>0</v>
      </c>
      <c r="F581" s="3"/>
      <c r="G581" s="3"/>
    </row>
    <row r="582" spans="1:8" ht="15">
      <c r="A582">
        <f t="shared" si="9"/>
        <v>22</v>
      </c>
      <c r="B582" s="2" t="s">
        <v>41</v>
      </c>
      <c r="C582" s="3">
        <f>((C578+E571)/7.33)*0.4</f>
        <v>406957.10777626192</v>
      </c>
      <c r="D582" s="3" t="s">
        <v>89</v>
      </c>
      <c r="E582" s="3" cm="1">
        <f t="array" ref="E582">SUM((E574:E579)/30)*C581</f>
        <v>0</v>
      </c>
      <c r="F582" s="3"/>
      <c r="G582" s="3"/>
    </row>
    <row r="583" spans="1:8" ht="15">
      <c r="A583">
        <f t="shared" si="9"/>
        <v>22</v>
      </c>
      <c r="B583" s="2" t="s">
        <v>42</v>
      </c>
      <c r="C583" s="4"/>
      <c r="D583" s="3" t="s">
        <v>2</v>
      </c>
      <c r="E583" s="3">
        <f>IF(C584&gt;=30,(C578+E571)*5,IF(C584&lt;30,(((C578+E571)*5)/30)*C584))</f>
        <v>37287445</v>
      </c>
      <c r="F583" s="3"/>
      <c r="G583" s="3"/>
      <c r="H583">
        <v>1047</v>
      </c>
    </row>
    <row r="584" spans="1:8" ht="15">
      <c r="A584">
        <f t="shared" si="9"/>
        <v>22</v>
      </c>
      <c r="B584" s="2" t="s">
        <v>43</v>
      </c>
      <c r="C584" s="3">
        <v>30.5</v>
      </c>
      <c r="D584" s="3" t="s">
        <v>3</v>
      </c>
      <c r="E584" s="3">
        <f>IF(C584&gt;=30,((E571+C578)*2.5),IF(C584&lt;30,(((E571+C578)*2.5)/30)*C584))</f>
        <v>18643722.5</v>
      </c>
      <c r="F584" s="3"/>
      <c r="G584" s="3"/>
      <c r="H584">
        <v>1048</v>
      </c>
    </row>
    <row r="585" spans="1:8" ht="15">
      <c r="A585">
        <f t="shared" si="9"/>
        <v>22</v>
      </c>
      <c r="B585" s="2" t="s">
        <v>69</v>
      </c>
      <c r="C585" s="4" t="s">
        <v>71</v>
      </c>
      <c r="D585" s="3" t="s">
        <v>1</v>
      </c>
      <c r="E585" s="3">
        <f>IF(C584&gt;=30,C587,IF(C584&lt;30,(C587/30)*C584))</f>
        <v>0</v>
      </c>
      <c r="F585" s="3"/>
      <c r="G585" s="3"/>
      <c r="H585">
        <v>11</v>
      </c>
    </row>
    <row r="586" spans="1:8" ht="15">
      <c r="A586">
        <f t="shared" si="9"/>
        <v>22</v>
      </c>
      <c r="B586" s="19" t="s">
        <v>74</v>
      </c>
      <c r="C586" s="4" t="s">
        <v>75</v>
      </c>
      <c r="D586" s="3" t="s">
        <v>44</v>
      </c>
      <c r="E586" s="3">
        <f>SUM(E574:E585)-E582</f>
        <v>373635682</v>
      </c>
      <c r="F586" s="3"/>
      <c r="G586" s="3"/>
    </row>
    <row r="587" spans="1:8" ht="15">
      <c r="A587">
        <f t="shared" si="9"/>
        <v>22</v>
      </c>
      <c r="B587" s="2" t="s">
        <v>1</v>
      </c>
      <c r="C587" s="32"/>
      <c r="D587" s="27" t="s">
        <v>45</v>
      </c>
      <c r="E587" s="3"/>
      <c r="F587" s="17"/>
      <c r="G587" s="3">
        <f>E586-G571-G572-E584-E582-E583</f>
        <v>297792775.48500001</v>
      </c>
    </row>
    <row r="588" spans="1:8">
      <c r="A588">
        <f t="shared" si="9"/>
        <v>22</v>
      </c>
      <c r="B588" s="18"/>
      <c r="C588" s="22"/>
      <c r="D588" s="22"/>
      <c r="E588" s="22"/>
      <c r="F588" s="18"/>
      <c r="G588" s="18"/>
    </row>
    <row r="589" spans="1:8">
      <c r="A589">
        <f t="shared" si="9"/>
        <v>22</v>
      </c>
      <c r="B589" s="18"/>
      <c r="C589" s="22"/>
      <c r="D589" s="22"/>
      <c r="E589" s="22"/>
      <c r="F589" s="18"/>
      <c r="G589" s="18"/>
    </row>
    <row r="590" spans="1:8">
      <c r="A590">
        <f t="shared" si="9"/>
        <v>22</v>
      </c>
      <c r="B590" s="18"/>
      <c r="C590" s="22"/>
      <c r="D590" s="22"/>
      <c r="E590" s="22"/>
      <c r="F590" s="18"/>
      <c r="G590" s="18"/>
    </row>
    <row r="591" spans="1:8">
      <c r="A591">
        <f t="shared" si="9"/>
        <v>22</v>
      </c>
      <c r="C591" s="21"/>
    </row>
    <row r="592" spans="1:8">
      <c r="A592">
        <f t="shared" si="9"/>
        <v>22</v>
      </c>
      <c r="C592" s="21"/>
    </row>
    <row r="593" spans="1:8">
      <c r="A593">
        <f t="shared" si="9"/>
        <v>22</v>
      </c>
      <c r="C593" s="21"/>
    </row>
    <row r="594" spans="1:8">
      <c r="A594">
        <f t="shared" si="9"/>
        <v>22</v>
      </c>
      <c r="C594" s="21"/>
    </row>
    <row r="595" spans="1:8">
      <c r="A595">
        <f t="shared" si="9"/>
        <v>22</v>
      </c>
      <c r="C595" s="21"/>
    </row>
    <row r="596" spans="1:8" ht="14.25" customHeight="1">
      <c r="A596">
        <f t="shared" si="9"/>
        <v>22</v>
      </c>
      <c r="B596" s="38" t="s">
        <v>91</v>
      </c>
      <c r="C596" s="39"/>
      <c r="D596" s="39"/>
      <c r="E596" s="39"/>
      <c r="F596" s="39"/>
      <c r="G596" s="39"/>
    </row>
    <row r="597" spans="1:8" ht="14.25" customHeight="1">
      <c r="A597">
        <f t="shared" si="9"/>
        <v>22</v>
      </c>
      <c r="B597" s="33" t="s">
        <v>22</v>
      </c>
      <c r="C597" s="34"/>
      <c r="D597" s="35" t="s">
        <v>23</v>
      </c>
      <c r="E597" s="36"/>
      <c r="F597" s="33" t="s">
        <v>24</v>
      </c>
      <c r="G597" s="37"/>
    </row>
    <row r="598" spans="1:8" ht="15">
      <c r="A598">
        <f t="shared" si="9"/>
        <v>23</v>
      </c>
      <c r="B598" s="1" t="s">
        <v>25</v>
      </c>
      <c r="C598" s="28">
        <v>23</v>
      </c>
      <c r="D598" s="3" t="s">
        <v>26</v>
      </c>
      <c r="E598" s="25">
        <f>INDEX('شیت مزد'!$B$6:$B$25,MATCH(C599,'شیت مزد'!$A$6:$A$25,0))</f>
        <v>5569331</v>
      </c>
      <c r="F598" s="2" t="s">
        <v>27</v>
      </c>
      <c r="G598" s="3">
        <f>(E613-E602-E610-E611-E612)*0.07</f>
        <v>16719573.853500003</v>
      </c>
    </row>
    <row r="599" spans="1:8" ht="30">
      <c r="A599">
        <f t="shared" si="9"/>
        <v>23</v>
      </c>
      <c r="B599" s="2" t="s">
        <v>28</v>
      </c>
      <c r="C599" s="4">
        <v>4</v>
      </c>
      <c r="D599" s="3" t="s">
        <v>33</v>
      </c>
      <c r="E599" s="3">
        <f>E598*C611</f>
        <v>169864595.5</v>
      </c>
      <c r="F599" s="2" t="s">
        <v>29</v>
      </c>
      <c r="G599" s="3"/>
      <c r="H599">
        <v>1</v>
      </c>
    </row>
    <row r="600" spans="1:8" ht="15">
      <c r="A600">
        <f t="shared" si="9"/>
        <v>23</v>
      </c>
      <c r="B600" s="2" t="s">
        <v>30</v>
      </c>
      <c r="C600" s="3" t="s">
        <v>106</v>
      </c>
      <c r="D600" s="3" t="s">
        <v>5</v>
      </c>
      <c r="E600" s="3">
        <f>C605*C611</f>
        <v>0</v>
      </c>
      <c r="F600" s="2" t="s">
        <v>31</v>
      </c>
      <c r="G600" s="3">
        <f>E613-E611-E610-G598</f>
        <v>224131481.1965</v>
      </c>
      <c r="H600">
        <v>47</v>
      </c>
    </row>
    <row r="601" spans="1:8" ht="30">
      <c r="A601">
        <f t="shared" si="9"/>
        <v>23</v>
      </c>
      <c r="B601" s="2" t="s">
        <v>32</v>
      </c>
      <c r="C601" s="3" t="s">
        <v>86</v>
      </c>
      <c r="D601" s="3" t="s">
        <v>127</v>
      </c>
      <c r="E601" s="3">
        <f>E599+E600</f>
        <v>169864595.5</v>
      </c>
      <c r="F601" s="3"/>
      <c r="G601" s="3"/>
    </row>
    <row r="602" spans="1:8" ht="15">
      <c r="A602">
        <f t="shared" si="9"/>
        <v>23</v>
      </c>
      <c r="B602" s="2" t="s">
        <v>34</v>
      </c>
      <c r="C602" s="3"/>
      <c r="D602" s="3" t="s">
        <v>94</v>
      </c>
      <c r="E602" s="3">
        <f>IF(C611&gt;=30,16625550*C603,IF(C611&lt;30,((16625550*C603)/30)*C611))</f>
        <v>0</v>
      </c>
      <c r="F602" s="3"/>
      <c r="G602" s="3"/>
      <c r="H602">
        <v>14</v>
      </c>
    </row>
    <row r="603" spans="1:8" ht="15">
      <c r="A603">
        <f t="shared" si="9"/>
        <v>23</v>
      </c>
      <c r="B603" s="2" t="s">
        <v>35</v>
      </c>
      <c r="C603" s="4">
        <v>0</v>
      </c>
      <c r="D603" s="3" t="s">
        <v>92</v>
      </c>
      <c r="E603" s="3">
        <f>IF(AND(C612="متاهل",C611&gt;=30),5000000,IF(AND(C612="متاهل",C611&lt;30),(5000000/30)*C611,0))</f>
        <v>0</v>
      </c>
      <c r="F603" s="3"/>
      <c r="G603" s="3"/>
      <c r="H603" t="s">
        <v>93</v>
      </c>
    </row>
    <row r="604" spans="1:8" ht="15">
      <c r="A604">
        <f t="shared" si="9"/>
        <v>23</v>
      </c>
      <c r="B604" s="2" t="s">
        <v>36</v>
      </c>
      <c r="C604" s="4">
        <v>0</v>
      </c>
      <c r="D604" s="3" t="s">
        <v>96</v>
      </c>
      <c r="E604" s="3">
        <f>IF(C611&gt;=30,30000000,IF(C611&lt;30,(30000000/30)*C611))</f>
        <v>30000000</v>
      </c>
      <c r="F604" s="3"/>
      <c r="G604" s="3"/>
      <c r="H604">
        <v>32</v>
      </c>
    </row>
    <row r="605" spans="1:8" ht="30">
      <c r="A605">
        <f t="shared" si="9"/>
        <v>23</v>
      </c>
      <c r="B605" s="2" t="s">
        <v>37</v>
      </c>
      <c r="C605" s="3">
        <f>INDEX('شیت مزد'!$C$4:$CF$25, MATCH(C599, 'شیت مزد'!$A$4:$A$25, 0), MATCH(C604, 'شیت مزد'!$C$4:$CG$4, 0))</f>
        <v>0</v>
      </c>
      <c r="D605" s="3" t="s">
        <v>95</v>
      </c>
      <c r="E605" s="3">
        <f>IF(C611&gt;=30,22000000,IF(C611&lt;30,(22000000/30)*C611))</f>
        <v>22000000</v>
      </c>
      <c r="F605" s="3"/>
      <c r="G605" s="3"/>
      <c r="H605">
        <v>31</v>
      </c>
    </row>
    <row r="606" spans="1:8" ht="15">
      <c r="A606">
        <f t="shared" si="9"/>
        <v>23</v>
      </c>
      <c r="B606" s="2" t="s">
        <v>38</v>
      </c>
      <c r="C606" s="4">
        <v>0</v>
      </c>
      <c r="D606" s="3" t="s">
        <v>4</v>
      </c>
      <c r="E606" s="3">
        <f>IF(C611&lt;15,0,(E599+E600)*VLOOKUP(C613,'روزهای 1405'!$J$1:$K$6,2,0))</f>
        <v>16986459.550000001</v>
      </c>
      <c r="F606" s="3"/>
      <c r="G606" s="3"/>
      <c r="H606">
        <v>21</v>
      </c>
    </row>
    <row r="607" spans="1:8" ht="15">
      <c r="A607">
        <f t="shared" si="9"/>
        <v>23</v>
      </c>
      <c r="B607" s="2" t="s">
        <v>0</v>
      </c>
      <c r="C607" s="3">
        <f>((E598+C605)/7.33)*1.4</f>
        <v>1063719.4270122782</v>
      </c>
      <c r="D607" s="3" t="s">
        <v>39</v>
      </c>
      <c r="E607" s="3">
        <f>C606*C607</f>
        <v>0</v>
      </c>
      <c r="F607" s="3"/>
      <c r="G607" s="3"/>
    </row>
    <row r="608" spans="1:8" ht="15">
      <c r="A608">
        <f t="shared" si="9"/>
        <v>23</v>
      </c>
      <c r="B608" s="2" t="s">
        <v>40</v>
      </c>
      <c r="C608" s="3"/>
      <c r="D608" s="26" t="s">
        <v>41</v>
      </c>
      <c r="E608" s="3">
        <f>C609*C610</f>
        <v>0</v>
      </c>
      <c r="F608" s="3"/>
      <c r="G608" s="3"/>
    </row>
    <row r="609" spans="1:8" ht="15">
      <c r="A609">
        <f t="shared" si="9"/>
        <v>23</v>
      </c>
      <c r="B609" s="2" t="s">
        <v>41</v>
      </c>
      <c r="C609" s="3">
        <f>((C605+E598)/7.33)*0.4</f>
        <v>303919.83628922235</v>
      </c>
      <c r="D609" s="3" t="s">
        <v>89</v>
      </c>
      <c r="E609" s="3" cm="1">
        <f t="array" ref="E609">SUM((E601:E606)/30)*C608</f>
        <v>0</v>
      </c>
      <c r="F609" s="3"/>
      <c r="G609" s="3"/>
    </row>
    <row r="610" spans="1:8" ht="15">
      <c r="A610">
        <f t="shared" si="9"/>
        <v>23</v>
      </c>
      <c r="B610" s="2" t="s">
        <v>42</v>
      </c>
      <c r="C610" s="4"/>
      <c r="D610" s="3" t="s">
        <v>2</v>
      </c>
      <c r="E610" s="3">
        <f>IF(C611&gt;=30,(C605+E598)*5,IF(C611&lt;30,(((C605+E598)*5)/30)*C611))</f>
        <v>27846655</v>
      </c>
      <c r="F610" s="3"/>
      <c r="G610" s="3"/>
      <c r="H610">
        <v>1047</v>
      </c>
    </row>
    <row r="611" spans="1:8" ht="15">
      <c r="A611">
        <f t="shared" si="9"/>
        <v>23</v>
      </c>
      <c r="B611" s="2" t="s">
        <v>43</v>
      </c>
      <c r="C611" s="3">
        <v>30.5</v>
      </c>
      <c r="D611" s="3" t="s">
        <v>3</v>
      </c>
      <c r="E611" s="3">
        <f>IF(C611&gt;=30,((E598+C605)*2.5),IF(C611&lt;30,(((E598+C605)*2.5)/30)*C611))</f>
        <v>13923327.5</v>
      </c>
      <c r="F611" s="3"/>
      <c r="G611" s="3"/>
      <c r="H611">
        <v>1048</v>
      </c>
    </row>
    <row r="612" spans="1:8" ht="15">
      <c r="A612">
        <f t="shared" si="9"/>
        <v>23</v>
      </c>
      <c r="B612" s="2" t="s">
        <v>69</v>
      </c>
      <c r="C612" s="4" t="s">
        <v>70</v>
      </c>
      <c r="D612" s="3" t="s">
        <v>1</v>
      </c>
      <c r="E612" s="3">
        <f>IF(C611&gt;=30,C614,IF(C611&lt;30,(C614/30)*C611))</f>
        <v>2000000</v>
      </c>
      <c r="F612" s="3"/>
      <c r="G612" s="3"/>
      <c r="H612">
        <v>11</v>
      </c>
    </row>
    <row r="613" spans="1:8" ht="15">
      <c r="A613">
        <f t="shared" si="9"/>
        <v>23</v>
      </c>
      <c r="B613" s="19" t="s">
        <v>74</v>
      </c>
      <c r="C613" s="4" t="s">
        <v>76</v>
      </c>
      <c r="D613" s="3" t="s">
        <v>44</v>
      </c>
      <c r="E613" s="3">
        <f>SUM(E601:E612)-E609</f>
        <v>282621037.55000001</v>
      </c>
      <c r="F613" s="3"/>
      <c r="G613" s="3"/>
    </row>
    <row r="614" spans="1:8" ht="15">
      <c r="A614">
        <f t="shared" si="9"/>
        <v>23</v>
      </c>
      <c r="B614" s="2" t="s">
        <v>1</v>
      </c>
      <c r="C614" s="32">
        <v>2000000</v>
      </c>
      <c r="D614" s="27" t="s">
        <v>45</v>
      </c>
      <c r="E614" s="3"/>
      <c r="F614" s="17"/>
      <c r="G614" s="3">
        <f>E613-G598-G599-E611-E609-E610</f>
        <v>224131481.1965</v>
      </c>
    </row>
    <row r="615" spans="1:8">
      <c r="A615">
        <f t="shared" si="9"/>
        <v>23</v>
      </c>
      <c r="B615" s="18"/>
      <c r="C615" s="22"/>
      <c r="D615" s="22"/>
      <c r="E615" s="22"/>
      <c r="F615" s="18"/>
      <c r="G615" s="18"/>
    </row>
    <row r="616" spans="1:8">
      <c r="A616">
        <f t="shared" si="9"/>
        <v>23</v>
      </c>
      <c r="B616" s="18"/>
      <c r="C616" s="22"/>
      <c r="D616" s="22"/>
      <c r="E616" s="22"/>
      <c r="F616" s="18"/>
      <c r="G616" s="18"/>
    </row>
    <row r="617" spans="1:8">
      <c r="A617">
        <f t="shared" si="9"/>
        <v>23</v>
      </c>
      <c r="B617" s="18"/>
      <c r="C617" s="22"/>
      <c r="D617" s="22"/>
      <c r="E617" s="22"/>
      <c r="F617" s="18"/>
      <c r="G617" s="18"/>
    </row>
    <row r="618" spans="1:8">
      <c r="A618">
        <f t="shared" si="9"/>
        <v>23</v>
      </c>
      <c r="C618" s="21"/>
    </row>
    <row r="619" spans="1:8">
      <c r="A619">
        <f t="shared" si="9"/>
        <v>23</v>
      </c>
      <c r="C619" s="21"/>
    </row>
    <row r="620" spans="1:8">
      <c r="A620">
        <f t="shared" si="9"/>
        <v>23</v>
      </c>
      <c r="C620" s="21"/>
    </row>
    <row r="621" spans="1:8">
      <c r="A621">
        <f t="shared" si="9"/>
        <v>23</v>
      </c>
      <c r="C621" s="21"/>
    </row>
    <row r="622" spans="1:8">
      <c r="A622">
        <f t="shared" si="9"/>
        <v>23</v>
      </c>
      <c r="C622" s="21"/>
    </row>
    <row r="623" spans="1:8">
      <c r="A623" t="e">
        <f>IF(B623="کدملی",C623,#REF!)</f>
        <v>#REF!</v>
      </c>
      <c r="C623" s="21"/>
    </row>
    <row r="624" spans="1:8">
      <c r="A624" t="e">
        <f t="shared" ref="A624:A665" si="10">IF(B624="کدملی",C624,A623)</f>
        <v>#REF!</v>
      </c>
      <c r="C624" s="21"/>
    </row>
    <row r="625" spans="1:8">
      <c r="A625" t="e">
        <f t="shared" si="10"/>
        <v>#REF!</v>
      </c>
      <c r="C625" s="21"/>
    </row>
    <row r="626" spans="1:8">
      <c r="A626" t="e">
        <f t="shared" si="10"/>
        <v>#REF!</v>
      </c>
      <c r="C626" s="21"/>
    </row>
    <row r="627" spans="1:8" ht="14.25" customHeight="1">
      <c r="A627" t="e">
        <f t="shared" si="10"/>
        <v>#REF!</v>
      </c>
      <c r="B627" s="38" t="s">
        <v>91</v>
      </c>
      <c r="C627" s="39"/>
      <c r="D627" s="39"/>
      <c r="E627" s="39"/>
      <c r="F627" s="39"/>
      <c r="G627" s="39"/>
    </row>
    <row r="628" spans="1:8" ht="14.25" customHeight="1">
      <c r="A628" t="e">
        <f t="shared" si="10"/>
        <v>#REF!</v>
      </c>
      <c r="B628" s="33" t="s">
        <v>22</v>
      </c>
      <c r="C628" s="34"/>
      <c r="D628" s="35" t="s">
        <v>23</v>
      </c>
      <c r="E628" s="36"/>
      <c r="F628" s="33" t="s">
        <v>24</v>
      </c>
      <c r="G628" s="37"/>
    </row>
    <row r="629" spans="1:8" ht="15">
      <c r="A629">
        <f t="shared" si="10"/>
        <v>24</v>
      </c>
      <c r="B629" s="1" t="s">
        <v>25</v>
      </c>
      <c r="C629" s="28">
        <v>24</v>
      </c>
      <c r="D629" s="3" t="s">
        <v>26</v>
      </c>
      <c r="E629" s="25">
        <f>INDEX('شیت مزد'!$B$6:$B$25,MATCH(C630,'شیت مزد'!$A$6:$A$25,0))</f>
        <v>5569331</v>
      </c>
      <c r="F629" s="2" t="s">
        <v>27</v>
      </c>
      <c r="G629" s="3">
        <f>(E644-E633-E641-E642-E643)*0.07</f>
        <v>17462400.403000001</v>
      </c>
    </row>
    <row r="630" spans="1:8" ht="30">
      <c r="A630">
        <f t="shared" si="10"/>
        <v>24</v>
      </c>
      <c r="B630" s="2" t="s">
        <v>28</v>
      </c>
      <c r="C630" s="4">
        <v>4</v>
      </c>
      <c r="D630" s="3" t="s">
        <v>33</v>
      </c>
      <c r="E630" s="3">
        <f>E629*C642</f>
        <v>169864595.5</v>
      </c>
      <c r="F630" s="2" t="s">
        <v>29</v>
      </c>
      <c r="G630" s="3"/>
      <c r="H630">
        <v>1</v>
      </c>
    </row>
    <row r="631" spans="1:8" ht="15">
      <c r="A631">
        <f t="shared" si="10"/>
        <v>24</v>
      </c>
      <c r="B631" s="2" t="s">
        <v>30</v>
      </c>
      <c r="C631" s="3" t="s">
        <v>107</v>
      </c>
      <c r="D631" s="3" t="s">
        <v>5</v>
      </c>
      <c r="E631" s="3">
        <f>C636*C642</f>
        <v>5101643.5</v>
      </c>
      <c r="F631" s="2" t="s">
        <v>31</v>
      </c>
      <c r="G631" s="3">
        <f>E644-E642-E641-G629</f>
        <v>300502662.49699998</v>
      </c>
      <c r="H631">
        <v>47</v>
      </c>
    </row>
    <row r="632" spans="1:8" ht="30">
      <c r="A632">
        <f t="shared" si="10"/>
        <v>24</v>
      </c>
      <c r="B632" s="2" t="s">
        <v>32</v>
      </c>
      <c r="C632" s="3" t="s">
        <v>115</v>
      </c>
      <c r="D632" s="3" t="s">
        <v>127</v>
      </c>
      <c r="E632" s="3">
        <f>E630+E631</f>
        <v>174966239</v>
      </c>
      <c r="F632" s="3"/>
      <c r="G632" s="3"/>
    </row>
    <row r="633" spans="1:8" ht="15">
      <c r="A633">
        <f t="shared" si="10"/>
        <v>24</v>
      </c>
      <c r="B633" s="2" t="s">
        <v>34</v>
      </c>
      <c r="C633" s="3"/>
      <c r="D633" s="3" t="s">
        <v>94</v>
      </c>
      <c r="E633" s="3">
        <f>IF(C642&gt;=30,16625550*C634,IF(C642&lt;30,((16625550*C634)/30)*C642))</f>
        <v>66502200</v>
      </c>
      <c r="F633" s="3"/>
      <c r="G633" s="3"/>
      <c r="H633">
        <v>14</v>
      </c>
    </row>
    <row r="634" spans="1:8" ht="15">
      <c r="A634">
        <f t="shared" si="10"/>
        <v>24</v>
      </c>
      <c r="B634" s="2" t="s">
        <v>35</v>
      </c>
      <c r="C634" s="4">
        <v>4</v>
      </c>
      <c r="D634" s="3" t="s">
        <v>92</v>
      </c>
      <c r="E634" s="3">
        <f>IF(AND(C643="متاهل",C642&gt;=30),5000000,IF(AND(C643="متاهل",C642&lt;30),(5000000/30)*C642,0))</f>
        <v>5000000</v>
      </c>
      <c r="F634" s="3"/>
      <c r="G634" s="3"/>
      <c r="H634" t="s">
        <v>93</v>
      </c>
    </row>
    <row r="635" spans="1:8" ht="15">
      <c r="A635">
        <f t="shared" si="10"/>
        <v>24</v>
      </c>
      <c r="B635" s="2" t="s">
        <v>36</v>
      </c>
      <c r="C635" s="4">
        <v>1</v>
      </c>
      <c r="D635" s="3" t="s">
        <v>96</v>
      </c>
      <c r="E635" s="3">
        <f>IF(C642&gt;=30,30000000,IF(C642&lt;30,(30000000/30)*C642))</f>
        <v>30000000</v>
      </c>
      <c r="F635" s="3"/>
      <c r="G635" s="3"/>
      <c r="H635">
        <v>32</v>
      </c>
    </row>
    <row r="636" spans="1:8" ht="30">
      <c r="A636">
        <f t="shared" si="10"/>
        <v>24</v>
      </c>
      <c r="B636" s="2" t="s">
        <v>37</v>
      </c>
      <c r="C636" s="3">
        <f>INDEX('شیت مزد'!$C$4:$CF$25, MATCH(C630, 'شیت مزد'!$A$4:$A$25, 0), MATCH(C635, 'شیت مزد'!$C$4:$CG$4, 0))</f>
        <v>167267</v>
      </c>
      <c r="D636" s="3" t="s">
        <v>95</v>
      </c>
      <c r="E636" s="3">
        <f>IF(C642&gt;=30,22000000,IF(C642&lt;30,(22000000/30)*C642))</f>
        <v>22000000</v>
      </c>
      <c r="F636" s="3"/>
      <c r="G636" s="3"/>
      <c r="H636">
        <v>31</v>
      </c>
    </row>
    <row r="637" spans="1:8" ht="15">
      <c r="A637">
        <f t="shared" si="10"/>
        <v>24</v>
      </c>
      <c r="B637" s="2" t="s">
        <v>38</v>
      </c>
      <c r="C637" s="4">
        <v>0</v>
      </c>
      <c r="D637" s="3" t="s">
        <v>4</v>
      </c>
      <c r="E637" s="3">
        <f>IF(C642&lt;15,0,(E630+E631)*VLOOKUP(C644,'روزهای 1405'!$J$1:$K$6,2,0))</f>
        <v>17496623.900000002</v>
      </c>
      <c r="F637" s="3"/>
      <c r="G637" s="3"/>
      <c r="H637">
        <v>21</v>
      </c>
    </row>
    <row r="638" spans="1:8" ht="15">
      <c r="A638">
        <f t="shared" si="10"/>
        <v>24</v>
      </c>
      <c r="B638" s="2" t="s">
        <v>0</v>
      </c>
      <c r="C638" s="3">
        <f>((E629+C636)/7.33)*1.4</f>
        <v>1095666.7394270122</v>
      </c>
      <c r="D638" s="3" t="s">
        <v>39</v>
      </c>
      <c r="E638" s="3">
        <f>C637*C638</f>
        <v>0</v>
      </c>
      <c r="F638" s="3"/>
      <c r="G638" s="3"/>
    </row>
    <row r="639" spans="1:8" ht="15">
      <c r="A639">
        <f t="shared" si="10"/>
        <v>24</v>
      </c>
      <c r="B639" s="2" t="s">
        <v>40</v>
      </c>
      <c r="C639" s="3"/>
      <c r="D639" s="26" t="s">
        <v>41</v>
      </c>
      <c r="E639" s="3">
        <f>C640*C641</f>
        <v>0</v>
      </c>
      <c r="F639" s="3"/>
      <c r="G639" s="3"/>
    </row>
    <row r="640" spans="1:8" ht="15">
      <c r="A640">
        <f t="shared" si="10"/>
        <v>24</v>
      </c>
      <c r="B640" s="2" t="s">
        <v>41</v>
      </c>
      <c r="C640" s="3">
        <f>((C636+E629)/7.33)*0.4</f>
        <v>313047.63983628922</v>
      </c>
      <c r="D640" s="3" t="s">
        <v>89</v>
      </c>
      <c r="E640" s="3" cm="1">
        <f t="array" ref="E640">SUM((E632:E637)/30)*C639</f>
        <v>0</v>
      </c>
      <c r="F640" s="3"/>
      <c r="G640" s="3"/>
    </row>
    <row r="641" spans="1:8" ht="15">
      <c r="A641">
        <f t="shared" si="10"/>
        <v>24</v>
      </c>
      <c r="B641" s="2" t="s">
        <v>42</v>
      </c>
      <c r="C641" s="4"/>
      <c r="D641" s="3" t="s">
        <v>2</v>
      </c>
      <c r="E641" s="3">
        <f>IF(C642&gt;=30,(C636+E629)*5,IF(C642&lt;30,(((C636+E629)*5)/30)*C642))</f>
        <v>28682990</v>
      </c>
      <c r="F641" s="3"/>
      <c r="G641" s="3"/>
      <c r="H641">
        <v>1047</v>
      </c>
    </row>
    <row r="642" spans="1:8" ht="15">
      <c r="A642">
        <f t="shared" si="10"/>
        <v>24</v>
      </c>
      <c r="B642" s="2" t="s">
        <v>43</v>
      </c>
      <c r="C642" s="3">
        <v>30.5</v>
      </c>
      <c r="D642" s="3" t="s">
        <v>3</v>
      </c>
      <c r="E642" s="3">
        <f>IF(C642&gt;=30,((E629+C636)*2.5),IF(C642&lt;30,(((E629+C636)*2.5)/30)*C642))</f>
        <v>14341495</v>
      </c>
      <c r="F642" s="3"/>
      <c r="G642" s="3"/>
      <c r="H642">
        <v>1048</v>
      </c>
    </row>
    <row r="643" spans="1:8" ht="15">
      <c r="A643">
        <f t="shared" si="10"/>
        <v>24</v>
      </c>
      <c r="B643" s="2" t="s">
        <v>69</v>
      </c>
      <c r="C643" s="4" t="s">
        <v>71</v>
      </c>
      <c r="D643" s="3" t="s">
        <v>1</v>
      </c>
      <c r="E643" s="3">
        <f>IF(C642&gt;=30,C645,IF(C642&lt;30,(C645/30)*C642))</f>
        <v>2000000</v>
      </c>
      <c r="F643" s="3"/>
      <c r="G643" s="3"/>
      <c r="H643">
        <v>11</v>
      </c>
    </row>
    <row r="644" spans="1:8" ht="15">
      <c r="A644">
        <f t="shared" si="10"/>
        <v>24</v>
      </c>
      <c r="B644" s="19" t="s">
        <v>74</v>
      </c>
      <c r="C644" s="4" t="s">
        <v>76</v>
      </c>
      <c r="D644" s="3" t="s">
        <v>44</v>
      </c>
      <c r="E644" s="3">
        <f>SUM(E632:E643)-E640</f>
        <v>360989547.89999998</v>
      </c>
      <c r="F644" s="3"/>
      <c r="G644" s="3"/>
    </row>
    <row r="645" spans="1:8" ht="15">
      <c r="A645">
        <f t="shared" si="10"/>
        <v>24</v>
      </c>
      <c r="B645" s="2" t="s">
        <v>1</v>
      </c>
      <c r="C645" s="32">
        <v>2000000</v>
      </c>
      <c r="D645" s="27" t="s">
        <v>45</v>
      </c>
      <c r="E645" s="3"/>
      <c r="F645" s="23"/>
      <c r="G645" s="3">
        <f>E644-G629-G630-E642-E640-E641</f>
        <v>300502662.49699998</v>
      </c>
    </row>
    <row r="646" spans="1:8">
      <c r="A646">
        <f t="shared" si="10"/>
        <v>24</v>
      </c>
      <c r="B646" s="22"/>
      <c r="C646" s="22"/>
      <c r="D646" s="22"/>
      <c r="E646" s="22"/>
      <c r="F646" s="22"/>
      <c r="G646" s="22"/>
    </row>
    <row r="647" spans="1:8">
      <c r="A647">
        <f t="shared" si="10"/>
        <v>24</v>
      </c>
      <c r="B647" s="18"/>
      <c r="C647" s="22"/>
      <c r="D647" s="22"/>
      <c r="E647" s="22"/>
      <c r="F647" s="18"/>
      <c r="G647" s="18"/>
    </row>
    <row r="648" spans="1:8">
      <c r="A648">
        <f t="shared" si="10"/>
        <v>24</v>
      </c>
      <c r="B648" s="18"/>
      <c r="C648" s="22"/>
      <c r="D648" s="22"/>
      <c r="E648" s="22"/>
      <c r="F648" s="18"/>
      <c r="G648" s="18"/>
    </row>
    <row r="649" spans="1:8">
      <c r="A649">
        <f t="shared" si="10"/>
        <v>24</v>
      </c>
      <c r="C649" s="21"/>
    </row>
    <row r="650" spans="1:8">
      <c r="A650">
        <f t="shared" si="10"/>
        <v>24</v>
      </c>
      <c r="C650" s="21"/>
    </row>
    <row r="651" spans="1:8">
      <c r="A651">
        <f t="shared" si="10"/>
        <v>24</v>
      </c>
      <c r="C651" s="21"/>
    </row>
    <row r="652" spans="1:8">
      <c r="A652">
        <f t="shared" si="10"/>
        <v>24</v>
      </c>
      <c r="C652" s="21"/>
    </row>
    <row r="653" spans="1:8" ht="15">
      <c r="A653" t="e">
        <f>IF(B653="کدملی",C653,#REF!)</f>
        <v>#REF!</v>
      </c>
      <c r="B653" s="38" t="s">
        <v>91</v>
      </c>
      <c r="C653" s="39"/>
      <c r="D653" s="39"/>
      <c r="E653" s="39"/>
      <c r="F653" s="39"/>
      <c r="G653" s="39"/>
    </row>
    <row r="654" spans="1:8" ht="15">
      <c r="A654" t="e">
        <f t="shared" si="10"/>
        <v>#REF!</v>
      </c>
      <c r="B654" s="33" t="s">
        <v>22</v>
      </c>
      <c r="C654" s="34"/>
      <c r="D654" s="35" t="s">
        <v>23</v>
      </c>
      <c r="E654" s="36"/>
      <c r="F654" s="33" t="s">
        <v>24</v>
      </c>
      <c r="G654" s="37"/>
    </row>
    <row r="655" spans="1:8" ht="15">
      <c r="A655">
        <f t="shared" si="10"/>
        <v>25</v>
      </c>
      <c r="B655" s="1" t="s">
        <v>25</v>
      </c>
      <c r="C655" s="28">
        <v>25</v>
      </c>
      <c r="D655" s="3" t="s">
        <v>26</v>
      </c>
      <c r="E655" s="25">
        <f>INDEX('شیت مزد'!$B$6:$B$25,MATCH(C656,'شیت مزد'!$A$6:$A$25,0))</f>
        <v>5569331</v>
      </c>
      <c r="F655" s="2" t="s">
        <v>27</v>
      </c>
      <c r="G655" s="3">
        <f>(E670-E659-E667-E668-E669)*0.07</f>
        <v>15880521.685000002</v>
      </c>
    </row>
    <row r="656" spans="1:8" ht="30">
      <c r="A656">
        <f t="shared" si="10"/>
        <v>25</v>
      </c>
      <c r="B656" s="2" t="s">
        <v>28</v>
      </c>
      <c r="C656" s="4">
        <v>4</v>
      </c>
      <c r="D656" s="3" t="s">
        <v>33</v>
      </c>
      <c r="E656" s="3">
        <f>E655*C668</f>
        <v>169864595.5</v>
      </c>
      <c r="F656" s="2" t="s">
        <v>29</v>
      </c>
      <c r="G656" s="3"/>
      <c r="H656">
        <v>1</v>
      </c>
    </row>
    <row r="657" spans="1:8" ht="15">
      <c r="A657">
        <f t="shared" si="10"/>
        <v>25</v>
      </c>
      <c r="B657" s="2" t="s">
        <v>30</v>
      </c>
      <c r="C657" s="3" t="s">
        <v>121</v>
      </c>
      <c r="D657" s="3" t="s">
        <v>5</v>
      </c>
      <c r="E657" s="3">
        <f>C662*C668</f>
        <v>0</v>
      </c>
      <c r="F657" s="2" t="s">
        <v>31</v>
      </c>
      <c r="G657" s="3">
        <f>E670-E668-E667-G655</f>
        <v>212984073.815</v>
      </c>
      <c r="H657">
        <v>47</v>
      </c>
    </row>
    <row r="658" spans="1:8" ht="30">
      <c r="A658">
        <f t="shared" si="10"/>
        <v>25</v>
      </c>
      <c r="B658" s="2" t="s">
        <v>32</v>
      </c>
      <c r="C658" s="3" t="s">
        <v>119</v>
      </c>
      <c r="D658" s="3" t="s">
        <v>127</v>
      </c>
      <c r="E658" s="3">
        <f>E656+E657</f>
        <v>169864595.5</v>
      </c>
      <c r="F658" s="3"/>
      <c r="G658" s="3"/>
    </row>
    <row r="659" spans="1:8" ht="15">
      <c r="A659">
        <f t="shared" si="10"/>
        <v>25</v>
      </c>
      <c r="B659" s="2" t="s">
        <v>34</v>
      </c>
      <c r="C659" s="3"/>
      <c r="D659" s="3" t="s">
        <v>94</v>
      </c>
      <c r="E659" s="3">
        <f>IF(C668&gt;=30,16625550*C660,IF(C668&lt;30,((16625550*C660)/30)*C668))</f>
        <v>0</v>
      </c>
      <c r="F659" s="3"/>
      <c r="G659" s="3"/>
      <c r="H659">
        <v>14</v>
      </c>
    </row>
    <row r="660" spans="1:8" ht="15">
      <c r="A660">
        <f t="shared" si="10"/>
        <v>25</v>
      </c>
      <c r="B660" s="2" t="s">
        <v>35</v>
      </c>
      <c r="C660" s="4">
        <v>0</v>
      </c>
      <c r="D660" s="3" t="s">
        <v>92</v>
      </c>
      <c r="E660" s="3">
        <f>IF(AND(C669="متاهل",C668&gt;=30),5000000,IF(AND(C669="متاهل",C668&lt;30),(5000000/30)*C668,0))</f>
        <v>5000000</v>
      </c>
      <c r="F660" s="3"/>
      <c r="G660" s="3"/>
      <c r="H660" t="s">
        <v>93</v>
      </c>
    </row>
    <row r="661" spans="1:8" ht="15">
      <c r="A661">
        <f t="shared" si="10"/>
        <v>25</v>
      </c>
      <c r="B661" s="2" t="s">
        <v>36</v>
      </c>
      <c r="C661" s="4">
        <v>0</v>
      </c>
      <c r="D661" s="3" t="s">
        <v>96</v>
      </c>
      <c r="E661" s="3">
        <f>IF(C668&gt;=30,30000000,IF(C668&lt;30,(30000000/30)*C668))</f>
        <v>30000000</v>
      </c>
      <c r="F661" s="3"/>
      <c r="G661" s="3"/>
      <c r="H661">
        <v>32</v>
      </c>
    </row>
    <row r="662" spans="1:8" ht="30">
      <c r="A662">
        <f t="shared" si="10"/>
        <v>25</v>
      </c>
      <c r="B662" s="2" t="s">
        <v>37</v>
      </c>
      <c r="C662" s="3">
        <f>INDEX('شیت مزد'!$C$4:$CF$25, MATCH(C656, 'شیت مزد'!$A$4:$A$25, 0), MATCH(C661, 'شیت مزد'!$C$4:$CG$4, 0))</f>
        <v>0</v>
      </c>
      <c r="D662" s="3" t="s">
        <v>95</v>
      </c>
      <c r="E662" s="3">
        <f>IF(C668&gt;=30,22000000,IF(C668&lt;30,(22000000/30)*C668))</f>
        <v>22000000</v>
      </c>
      <c r="F662" s="3"/>
      <c r="G662" s="3"/>
      <c r="H662">
        <v>31</v>
      </c>
    </row>
    <row r="663" spans="1:8" ht="15">
      <c r="A663">
        <f t="shared" si="10"/>
        <v>25</v>
      </c>
      <c r="B663" s="2" t="s">
        <v>38</v>
      </c>
      <c r="C663" s="4">
        <v>0</v>
      </c>
      <c r="D663" s="3" t="s">
        <v>4</v>
      </c>
      <c r="E663" s="3">
        <f>IF(C668&lt;15,0,(E656+E657)*VLOOKUP(C670,'روزهای 1405'!$J$1:$K$6,2,0))</f>
        <v>0</v>
      </c>
      <c r="F663" s="3"/>
      <c r="G663" s="3"/>
      <c r="H663">
        <v>21</v>
      </c>
    </row>
    <row r="664" spans="1:8" ht="15">
      <c r="A664">
        <f t="shared" si="10"/>
        <v>25</v>
      </c>
      <c r="B664" s="2" t="s">
        <v>0</v>
      </c>
      <c r="C664" s="3">
        <f>((E655+C662)/7.33)*1.4</f>
        <v>1063719.4270122782</v>
      </c>
      <c r="D664" s="3" t="s">
        <v>39</v>
      </c>
      <c r="E664" s="3">
        <f>C663*C664</f>
        <v>0</v>
      </c>
      <c r="F664" s="3"/>
      <c r="G664" s="3"/>
    </row>
    <row r="665" spans="1:8" ht="15">
      <c r="A665">
        <f t="shared" si="10"/>
        <v>25</v>
      </c>
      <c r="B665" s="2" t="s">
        <v>40</v>
      </c>
      <c r="C665" s="3"/>
      <c r="D665" s="26" t="s">
        <v>41</v>
      </c>
      <c r="E665" s="3">
        <f>C666*C667</f>
        <v>0</v>
      </c>
      <c r="F665" s="3"/>
      <c r="G665" s="3"/>
    </row>
    <row r="666" spans="1:8" ht="15">
      <c r="A666">
        <f t="shared" ref="A666:A729" si="11">IF(B666="کدملی",C666,A665)</f>
        <v>25</v>
      </c>
      <c r="B666" s="2" t="s">
        <v>41</v>
      </c>
      <c r="C666" s="3">
        <f>((C662+E655)/7.33)*0.4</f>
        <v>303919.83628922235</v>
      </c>
      <c r="D666" s="3" t="s">
        <v>89</v>
      </c>
      <c r="E666" s="3" cm="1">
        <f t="array" ref="E666">SUM((E658:E663)/30)*C665</f>
        <v>0</v>
      </c>
      <c r="F666" s="3"/>
      <c r="G666" s="3"/>
    </row>
    <row r="667" spans="1:8" ht="15">
      <c r="A667">
        <f t="shared" si="11"/>
        <v>25</v>
      </c>
      <c r="B667" s="2" t="s">
        <v>42</v>
      </c>
      <c r="C667" s="4"/>
      <c r="D667" s="3" t="s">
        <v>2</v>
      </c>
      <c r="E667" s="3">
        <f>IF(C668&gt;=30,(C662+E655)*5,IF(C668&lt;30,(((C662+E655)*5)/30)*C668))</f>
        <v>27846655</v>
      </c>
      <c r="F667" s="3"/>
      <c r="G667" s="3"/>
      <c r="H667">
        <v>1047</v>
      </c>
    </row>
    <row r="668" spans="1:8" ht="15">
      <c r="A668">
        <f t="shared" si="11"/>
        <v>25</v>
      </c>
      <c r="B668" s="2" t="s">
        <v>43</v>
      </c>
      <c r="C668" s="3">
        <v>30.5</v>
      </c>
      <c r="D668" s="3" t="s">
        <v>3</v>
      </c>
      <c r="E668" s="3">
        <f>IF(C668&gt;=30,((E655+C662)*2.5),IF(C668&lt;30,(((E655+C662)*2.5)/30)*C668))</f>
        <v>13923327.5</v>
      </c>
      <c r="F668" s="3"/>
      <c r="G668" s="3"/>
      <c r="H668">
        <v>1048</v>
      </c>
    </row>
    <row r="669" spans="1:8" ht="15">
      <c r="A669">
        <f t="shared" si="11"/>
        <v>25</v>
      </c>
      <c r="B669" s="2" t="s">
        <v>69</v>
      </c>
      <c r="C669" s="4" t="s">
        <v>71</v>
      </c>
      <c r="D669" s="3" t="s">
        <v>1</v>
      </c>
      <c r="E669" s="3">
        <f>IF(C668&gt;=30,C671,IF(C668&lt;30,(C671/30)*C668))</f>
        <v>2000000</v>
      </c>
      <c r="F669" s="3"/>
      <c r="G669" s="3"/>
      <c r="H669">
        <v>11</v>
      </c>
    </row>
    <row r="670" spans="1:8" ht="15">
      <c r="A670">
        <f t="shared" si="11"/>
        <v>25</v>
      </c>
      <c r="B670" s="19" t="s">
        <v>74</v>
      </c>
      <c r="C670" s="4" t="s">
        <v>75</v>
      </c>
      <c r="D670" s="3" t="s">
        <v>44</v>
      </c>
      <c r="E670" s="3">
        <f>SUM(E658:E669)-E666</f>
        <v>270634578</v>
      </c>
      <c r="F670" s="3"/>
      <c r="G670" s="3"/>
    </row>
    <row r="671" spans="1:8" ht="15">
      <c r="A671">
        <f t="shared" si="11"/>
        <v>25</v>
      </c>
      <c r="B671" s="2" t="s">
        <v>1</v>
      </c>
      <c r="C671" s="32">
        <v>2000000</v>
      </c>
      <c r="D671" s="27" t="s">
        <v>45</v>
      </c>
      <c r="E671" s="3"/>
      <c r="F671" s="23"/>
      <c r="G671" s="3">
        <f>E670-G655-G656-E668-E666-E667</f>
        <v>212984073.815</v>
      </c>
    </row>
    <row r="672" spans="1:8">
      <c r="A672">
        <f t="shared" si="11"/>
        <v>25</v>
      </c>
      <c r="C672" s="21"/>
    </row>
    <row r="673" spans="1:8">
      <c r="A673">
        <f t="shared" si="11"/>
        <v>25</v>
      </c>
      <c r="C673" s="21"/>
    </row>
    <row r="674" spans="1:8">
      <c r="A674">
        <f t="shared" si="11"/>
        <v>25</v>
      </c>
      <c r="C674" s="21"/>
    </row>
    <row r="675" spans="1:8">
      <c r="A675">
        <f t="shared" si="11"/>
        <v>25</v>
      </c>
      <c r="C675" s="21"/>
    </row>
    <row r="676" spans="1:8">
      <c r="A676">
        <f t="shared" si="11"/>
        <v>25</v>
      </c>
      <c r="C676" s="21"/>
    </row>
    <row r="677" spans="1:8">
      <c r="A677">
        <f t="shared" si="11"/>
        <v>25</v>
      </c>
      <c r="C677" s="21"/>
    </row>
    <row r="678" spans="1:8">
      <c r="A678">
        <f t="shared" si="11"/>
        <v>25</v>
      </c>
      <c r="C678" s="21"/>
    </row>
    <row r="679" spans="1:8">
      <c r="A679">
        <f t="shared" si="11"/>
        <v>25</v>
      </c>
      <c r="C679" s="21"/>
    </row>
    <row r="680" spans="1:8" ht="15">
      <c r="A680">
        <f t="shared" si="11"/>
        <v>25</v>
      </c>
      <c r="B680" s="38" t="s">
        <v>91</v>
      </c>
      <c r="C680" s="39"/>
      <c r="D680" s="39"/>
      <c r="E680" s="39"/>
      <c r="F680" s="39"/>
      <c r="G680" s="39"/>
    </row>
    <row r="681" spans="1:8" ht="15">
      <c r="A681">
        <f t="shared" si="11"/>
        <v>25</v>
      </c>
      <c r="B681" s="33" t="s">
        <v>22</v>
      </c>
      <c r="C681" s="34"/>
      <c r="D681" s="35" t="s">
        <v>23</v>
      </c>
      <c r="E681" s="36"/>
      <c r="F681" s="33" t="s">
        <v>24</v>
      </c>
      <c r="G681" s="37"/>
    </row>
    <row r="682" spans="1:8" ht="15">
      <c r="A682">
        <f t="shared" si="11"/>
        <v>26</v>
      </c>
      <c r="B682" s="1" t="s">
        <v>25</v>
      </c>
      <c r="C682" s="28">
        <v>26</v>
      </c>
      <c r="D682" s="3" t="s">
        <v>26</v>
      </c>
      <c r="E682" s="25">
        <f>INDEX('شیت مزد'!$B$6:$B$25,MATCH(C683,'شیت مزد'!$A$6:$A$25,0))</f>
        <v>5569331</v>
      </c>
      <c r="F682" s="2" t="s">
        <v>27</v>
      </c>
      <c r="G682" s="3">
        <f>(E697-E686-E694-E695-E696)*0.07</f>
        <v>15880521.685000002</v>
      </c>
    </row>
    <row r="683" spans="1:8" ht="30">
      <c r="A683">
        <f t="shared" si="11"/>
        <v>26</v>
      </c>
      <c r="B683" s="2" t="s">
        <v>28</v>
      </c>
      <c r="C683" s="4">
        <v>4</v>
      </c>
      <c r="D683" s="3" t="s">
        <v>33</v>
      </c>
      <c r="E683" s="3">
        <f>E682*C695</f>
        <v>169864595.5</v>
      </c>
      <c r="F683" s="2" t="s">
        <v>29</v>
      </c>
      <c r="G683" s="3"/>
      <c r="H683">
        <v>1</v>
      </c>
    </row>
    <row r="684" spans="1:8" ht="15">
      <c r="A684">
        <f t="shared" si="11"/>
        <v>26</v>
      </c>
      <c r="B684" s="2" t="s">
        <v>30</v>
      </c>
      <c r="C684" s="3" t="s">
        <v>120</v>
      </c>
      <c r="D684" s="3" t="s">
        <v>5</v>
      </c>
      <c r="E684" s="3">
        <f>C689*C695</f>
        <v>0</v>
      </c>
      <c r="F684" s="2" t="s">
        <v>31</v>
      </c>
      <c r="G684" s="3">
        <f>E697-E695-E694-G682</f>
        <v>212984073.815</v>
      </c>
      <c r="H684">
        <v>47</v>
      </c>
    </row>
    <row r="685" spans="1:8" ht="30">
      <c r="A685">
        <f t="shared" si="11"/>
        <v>26</v>
      </c>
      <c r="B685" s="2" t="s">
        <v>32</v>
      </c>
      <c r="C685" s="3" t="s">
        <v>114</v>
      </c>
      <c r="D685" s="3" t="s">
        <v>127</v>
      </c>
      <c r="E685" s="3">
        <f>E683+E684</f>
        <v>169864595.5</v>
      </c>
      <c r="F685" s="3"/>
      <c r="G685" s="3"/>
    </row>
    <row r="686" spans="1:8" ht="15">
      <c r="A686">
        <f t="shared" si="11"/>
        <v>26</v>
      </c>
      <c r="B686" s="2" t="s">
        <v>34</v>
      </c>
      <c r="C686" s="3"/>
      <c r="D686" s="3" t="s">
        <v>94</v>
      </c>
      <c r="E686" s="3">
        <f>IF(C695&gt;=30,16625550*C687,IF(C695&lt;30,((16625550*C687)/30)*C695))</f>
        <v>0</v>
      </c>
      <c r="F686" s="3"/>
      <c r="G686" s="3"/>
      <c r="H686">
        <v>14</v>
      </c>
    </row>
    <row r="687" spans="1:8" ht="15">
      <c r="A687">
        <f t="shared" si="11"/>
        <v>26</v>
      </c>
      <c r="B687" s="2" t="s">
        <v>35</v>
      </c>
      <c r="C687" s="4">
        <v>0</v>
      </c>
      <c r="D687" s="3" t="s">
        <v>92</v>
      </c>
      <c r="E687" s="3">
        <f>IF(AND(C696="متاهل",C695&gt;=30),5000000,IF(AND(C696="متاهل",C695&lt;30),(5000000/30)*C695,0))</f>
        <v>5000000</v>
      </c>
      <c r="F687" s="3"/>
      <c r="G687" s="3"/>
      <c r="H687" t="s">
        <v>93</v>
      </c>
    </row>
    <row r="688" spans="1:8" ht="15">
      <c r="A688">
        <f t="shared" si="11"/>
        <v>26</v>
      </c>
      <c r="B688" s="2" t="s">
        <v>36</v>
      </c>
      <c r="C688" s="4">
        <v>0</v>
      </c>
      <c r="D688" s="3" t="s">
        <v>96</v>
      </c>
      <c r="E688" s="3">
        <f>IF(C695&gt;=30,30000000,IF(C695&lt;30,(30000000/30)*C695))</f>
        <v>30000000</v>
      </c>
      <c r="F688" s="3"/>
      <c r="G688" s="3"/>
      <c r="H688">
        <v>32</v>
      </c>
    </row>
    <row r="689" spans="1:8" ht="30">
      <c r="A689">
        <f t="shared" si="11"/>
        <v>26</v>
      </c>
      <c r="B689" s="2" t="s">
        <v>37</v>
      </c>
      <c r="C689" s="3">
        <f>INDEX('شیت مزد'!$C$4:$CF$25, MATCH(C683, 'شیت مزد'!$A$4:$A$25, 0), MATCH(C688, 'شیت مزد'!$C$4:$CG$4, 0))</f>
        <v>0</v>
      </c>
      <c r="D689" s="3" t="s">
        <v>95</v>
      </c>
      <c r="E689" s="3">
        <f>IF(C695&gt;=30,22000000,IF(C695&lt;30,(22000000/30)*C695))</f>
        <v>22000000</v>
      </c>
      <c r="F689" s="3"/>
      <c r="G689" s="3"/>
      <c r="H689">
        <v>31</v>
      </c>
    </row>
    <row r="690" spans="1:8" ht="15">
      <c r="A690">
        <f t="shared" si="11"/>
        <v>26</v>
      </c>
      <c r="B690" s="2" t="s">
        <v>38</v>
      </c>
      <c r="C690" s="4">
        <v>0</v>
      </c>
      <c r="D690" s="3" t="s">
        <v>4</v>
      </c>
      <c r="E690" s="3">
        <f>IF(C695&lt;15,0,(E683+E684)*VLOOKUP(C697,'روزهای 1405'!$J$1:$K$6,2,0))</f>
        <v>0</v>
      </c>
      <c r="F690" s="3"/>
      <c r="G690" s="3"/>
      <c r="H690">
        <v>21</v>
      </c>
    </row>
    <row r="691" spans="1:8" ht="15">
      <c r="A691">
        <f t="shared" si="11"/>
        <v>26</v>
      </c>
      <c r="B691" s="2" t="s">
        <v>0</v>
      </c>
      <c r="C691" s="3">
        <f>((E682+C689)/7.33)*1.4</f>
        <v>1063719.4270122782</v>
      </c>
      <c r="D691" s="3" t="s">
        <v>39</v>
      </c>
      <c r="E691" s="3">
        <f>C690*C691</f>
        <v>0</v>
      </c>
      <c r="F691" s="3"/>
      <c r="G691" s="3"/>
    </row>
    <row r="692" spans="1:8" ht="15">
      <c r="A692">
        <f t="shared" si="11"/>
        <v>26</v>
      </c>
      <c r="B692" s="2" t="s">
        <v>40</v>
      </c>
      <c r="C692" s="3"/>
      <c r="D692" s="26" t="s">
        <v>41</v>
      </c>
      <c r="E692" s="3">
        <f>C693*C694</f>
        <v>0</v>
      </c>
      <c r="F692" s="3"/>
      <c r="G692" s="3"/>
    </row>
    <row r="693" spans="1:8" ht="15">
      <c r="A693">
        <f t="shared" si="11"/>
        <v>26</v>
      </c>
      <c r="B693" s="2" t="s">
        <v>41</v>
      </c>
      <c r="C693" s="3">
        <f>((C689+E682)/7.33)*0.4</f>
        <v>303919.83628922235</v>
      </c>
      <c r="D693" s="3" t="s">
        <v>89</v>
      </c>
      <c r="E693" s="3" cm="1">
        <f t="array" ref="E693">SUM((E685:E690)/30)*C692</f>
        <v>0</v>
      </c>
      <c r="F693" s="3"/>
      <c r="G693" s="3"/>
    </row>
    <row r="694" spans="1:8" ht="15">
      <c r="A694">
        <f t="shared" si="11"/>
        <v>26</v>
      </c>
      <c r="B694" s="2" t="s">
        <v>42</v>
      </c>
      <c r="C694" s="4"/>
      <c r="D694" s="3" t="s">
        <v>2</v>
      </c>
      <c r="E694" s="3">
        <f>IF(C695&gt;=30,(C689+E682)*5,IF(C695&lt;30,(((C689+E682)*5)/30)*C695))</f>
        <v>27846655</v>
      </c>
      <c r="F694" s="3"/>
      <c r="G694" s="3"/>
      <c r="H694">
        <v>1047</v>
      </c>
    </row>
    <row r="695" spans="1:8" ht="15">
      <c r="A695">
        <f t="shared" si="11"/>
        <v>26</v>
      </c>
      <c r="B695" s="2" t="s">
        <v>43</v>
      </c>
      <c r="C695" s="3">
        <v>30.5</v>
      </c>
      <c r="D695" s="3" t="s">
        <v>3</v>
      </c>
      <c r="E695" s="3">
        <f>IF(C695&gt;=30,((E682+C689)*2.5),IF(C695&lt;30,(((E682+C689)*2.5)/30)*C695))</f>
        <v>13923327.5</v>
      </c>
      <c r="F695" s="3"/>
      <c r="G695" s="3"/>
      <c r="H695">
        <v>1048</v>
      </c>
    </row>
    <row r="696" spans="1:8" ht="15">
      <c r="A696">
        <f t="shared" si="11"/>
        <v>26</v>
      </c>
      <c r="B696" s="2" t="s">
        <v>69</v>
      </c>
      <c r="C696" s="4" t="s">
        <v>71</v>
      </c>
      <c r="D696" s="3" t="s">
        <v>1</v>
      </c>
      <c r="E696" s="3">
        <f>IF(C695&gt;=30,C698,IF(C695&lt;30,(C698/30)*C695))</f>
        <v>2000000</v>
      </c>
      <c r="F696" s="3"/>
      <c r="G696" s="3"/>
      <c r="H696">
        <v>11</v>
      </c>
    </row>
    <row r="697" spans="1:8" ht="15">
      <c r="A697">
        <f t="shared" si="11"/>
        <v>26</v>
      </c>
      <c r="B697" s="19" t="s">
        <v>74</v>
      </c>
      <c r="C697" s="4" t="s">
        <v>75</v>
      </c>
      <c r="D697" s="3" t="s">
        <v>44</v>
      </c>
      <c r="E697" s="3">
        <f>SUM(E685:E696)-E693</f>
        <v>270634578</v>
      </c>
      <c r="F697" s="3"/>
      <c r="G697" s="3"/>
    </row>
    <row r="698" spans="1:8" ht="15">
      <c r="A698">
        <f t="shared" si="11"/>
        <v>26</v>
      </c>
      <c r="B698" s="2" t="s">
        <v>1</v>
      </c>
      <c r="C698" s="32">
        <v>2000000</v>
      </c>
      <c r="D698" s="27" t="s">
        <v>45</v>
      </c>
      <c r="E698" s="3"/>
      <c r="F698" s="23"/>
      <c r="G698" s="3">
        <f>E697-G682-G683-E695-E693-E694</f>
        <v>212984073.815</v>
      </c>
    </row>
    <row r="699" spans="1:8">
      <c r="A699">
        <f t="shared" si="11"/>
        <v>26</v>
      </c>
      <c r="C699" s="21"/>
    </row>
    <row r="700" spans="1:8">
      <c r="A700">
        <f t="shared" si="11"/>
        <v>26</v>
      </c>
      <c r="C700" s="21"/>
    </row>
    <row r="701" spans="1:8">
      <c r="A701">
        <f t="shared" si="11"/>
        <v>26</v>
      </c>
      <c r="C701" s="21"/>
    </row>
    <row r="702" spans="1:8">
      <c r="A702">
        <f t="shared" si="11"/>
        <v>26</v>
      </c>
      <c r="C702" s="21"/>
    </row>
    <row r="703" spans="1:8">
      <c r="A703">
        <f t="shared" si="11"/>
        <v>26</v>
      </c>
      <c r="C703" s="21"/>
    </row>
    <row r="704" spans="1:8">
      <c r="A704">
        <f t="shared" si="11"/>
        <v>26</v>
      </c>
      <c r="C704" s="21"/>
    </row>
    <row r="705" spans="1:8" ht="15" customHeight="1">
      <c r="A705">
        <f t="shared" si="11"/>
        <v>26</v>
      </c>
      <c r="B705" s="38" t="s">
        <v>91</v>
      </c>
      <c r="C705" s="39"/>
      <c r="D705" s="39"/>
      <c r="E705" s="39"/>
      <c r="F705" s="39"/>
      <c r="G705" s="39"/>
    </row>
    <row r="706" spans="1:8" ht="15">
      <c r="A706">
        <f t="shared" si="11"/>
        <v>26</v>
      </c>
      <c r="B706" s="33" t="s">
        <v>22</v>
      </c>
      <c r="C706" s="34"/>
      <c r="D706" s="35" t="s">
        <v>23</v>
      </c>
      <c r="E706" s="36"/>
      <c r="F706" s="33" t="s">
        <v>24</v>
      </c>
      <c r="G706" s="37"/>
    </row>
    <row r="707" spans="1:8" ht="15">
      <c r="A707">
        <f t="shared" si="11"/>
        <v>27</v>
      </c>
      <c r="B707" s="1" t="s">
        <v>25</v>
      </c>
      <c r="C707" s="28">
        <v>27</v>
      </c>
      <c r="D707" s="3" t="s">
        <v>26</v>
      </c>
      <c r="E707" s="25">
        <f>INDEX('شیت مزد'!$B$6:$B$25,MATCH(C708,'شیت مزد'!$A$6:$A$25,0))</f>
        <v>5621238</v>
      </c>
      <c r="F707" s="2" t="s">
        <v>27</v>
      </c>
      <c r="G707" s="3">
        <f>(E722-E711-E719-E720-E721)*0.07</f>
        <v>17191477.443</v>
      </c>
    </row>
    <row r="708" spans="1:8" ht="30">
      <c r="A708">
        <f t="shared" si="11"/>
        <v>27</v>
      </c>
      <c r="B708" s="2" t="s">
        <v>28</v>
      </c>
      <c r="C708" s="4">
        <v>8</v>
      </c>
      <c r="D708" s="3" t="s">
        <v>33</v>
      </c>
      <c r="E708" s="3">
        <f>E707*C720</f>
        <v>171447759</v>
      </c>
      <c r="F708" s="2" t="s">
        <v>29</v>
      </c>
      <c r="G708" s="3"/>
      <c r="H708">
        <v>1</v>
      </c>
    </row>
    <row r="709" spans="1:8" ht="15">
      <c r="A709">
        <f t="shared" si="11"/>
        <v>27</v>
      </c>
      <c r="B709" s="2" t="s">
        <v>30</v>
      </c>
      <c r="C709" s="3" t="s">
        <v>123</v>
      </c>
      <c r="D709" s="3" t="s">
        <v>5</v>
      </c>
      <c r="E709" s="3">
        <f>C714*C720</f>
        <v>0</v>
      </c>
      <c r="F709" s="2" t="s">
        <v>31</v>
      </c>
      <c r="G709" s="3">
        <f>E722-E720-E719-G707</f>
        <v>263652157.45699999</v>
      </c>
      <c r="H709">
        <v>47</v>
      </c>
    </row>
    <row r="710" spans="1:8" ht="30">
      <c r="A710">
        <f t="shared" si="11"/>
        <v>27</v>
      </c>
      <c r="B710" s="2" t="s">
        <v>32</v>
      </c>
      <c r="C710" s="3" t="s">
        <v>88</v>
      </c>
      <c r="D710" s="3" t="s">
        <v>127</v>
      </c>
      <c r="E710" s="3">
        <f>E708+E709</f>
        <v>171447759</v>
      </c>
      <c r="F710" s="3"/>
      <c r="G710" s="3"/>
    </row>
    <row r="711" spans="1:8" ht="15">
      <c r="A711">
        <f t="shared" si="11"/>
        <v>27</v>
      </c>
      <c r="B711" s="2" t="s">
        <v>34</v>
      </c>
      <c r="C711" s="3"/>
      <c r="D711" s="3" t="s">
        <v>94</v>
      </c>
      <c r="E711" s="3">
        <f>IF(C720&gt;=30,16625550*C712,IF(C720&lt;30,((16625550*C712)/30)*C720))</f>
        <v>33251100</v>
      </c>
      <c r="F711" s="3"/>
      <c r="G711" s="3"/>
      <c r="H711">
        <v>14</v>
      </c>
    </row>
    <row r="712" spans="1:8" ht="15">
      <c r="A712">
        <f t="shared" si="11"/>
        <v>27</v>
      </c>
      <c r="B712" s="2" t="s">
        <v>35</v>
      </c>
      <c r="C712" s="4">
        <v>2</v>
      </c>
      <c r="D712" s="3" t="s">
        <v>92</v>
      </c>
      <c r="E712" s="3">
        <f>IF(AND(C721="متاهل",C720&gt;=30),5000000,IF(AND(C721="متاهل",C720&lt;30),(5000000/30)*C720,0))</f>
        <v>5000000</v>
      </c>
      <c r="F712" s="3"/>
      <c r="G712" s="3"/>
      <c r="H712" t="s">
        <v>93</v>
      </c>
    </row>
    <row r="713" spans="1:8" ht="15">
      <c r="A713">
        <f t="shared" si="11"/>
        <v>27</v>
      </c>
      <c r="B713" s="2" t="s">
        <v>36</v>
      </c>
      <c r="C713" s="4">
        <v>0</v>
      </c>
      <c r="D713" s="3" t="s">
        <v>96</v>
      </c>
      <c r="E713" s="3">
        <f>IF(C720&gt;=30,30000000,IF(C720&lt;30,(30000000/30)*C720))</f>
        <v>30000000</v>
      </c>
      <c r="F713" s="3"/>
      <c r="G713" s="3"/>
      <c r="H713">
        <v>32</v>
      </c>
    </row>
    <row r="714" spans="1:8" ht="30">
      <c r="A714">
        <f t="shared" si="11"/>
        <v>27</v>
      </c>
      <c r="B714" s="2" t="s">
        <v>37</v>
      </c>
      <c r="C714" s="3">
        <f>INDEX('شیت مزد'!$C$4:$CF$25, MATCH(C708, 'شیت مزد'!$A$4:$A$25, 0), MATCH(C713, 'شیت مزد'!$C$4:$CG$4, 0))</f>
        <v>0</v>
      </c>
      <c r="D714" s="3" t="s">
        <v>95</v>
      </c>
      <c r="E714" s="3">
        <f>IF(C720&gt;=30,22000000,IF(C720&lt;30,(22000000/30)*C720))</f>
        <v>22000000</v>
      </c>
      <c r="F714" s="3"/>
      <c r="G714" s="3"/>
      <c r="H714">
        <v>31</v>
      </c>
    </row>
    <row r="715" spans="1:8" ht="15">
      <c r="A715">
        <f t="shared" si="11"/>
        <v>27</v>
      </c>
      <c r="B715" s="2" t="s">
        <v>38</v>
      </c>
      <c r="C715" s="4">
        <v>0</v>
      </c>
      <c r="D715" s="3" t="s">
        <v>4</v>
      </c>
      <c r="E715" s="3">
        <f>IF(C720&lt;15,0,(E708+E709)*VLOOKUP(C722,'روزهای 1405'!$J$1:$K$6,2,0))</f>
        <v>17144775.900000002</v>
      </c>
      <c r="F715" s="3"/>
      <c r="G715" s="3"/>
      <c r="H715">
        <v>21</v>
      </c>
    </row>
    <row r="716" spans="1:8" ht="15">
      <c r="A716">
        <f t="shared" si="11"/>
        <v>27</v>
      </c>
      <c r="B716" s="2" t="s">
        <v>0</v>
      </c>
      <c r="C716" s="3">
        <f>((E707+C714)/7.33)*1.4</f>
        <v>1073633.4515688948</v>
      </c>
      <c r="D716" s="3" t="s">
        <v>39</v>
      </c>
      <c r="E716" s="3">
        <f>C715*C716</f>
        <v>0</v>
      </c>
      <c r="F716" s="3"/>
      <c r="G716" s="3"/>
    </row>
    <row r="717" spans="1:8" ht="15">
      <c r="A717">
        <f t="shared" si="11"/>
        <v>27</v>
      </c>
      <c r="B717" s="2" t="s">
        <v>40</v>
      </c>
      <c r="C717" s="3"/>
      <c r="D717" s="26" t="s">
        <v>41</v>
      </c>
      <c r="E717" s="3">
        <f>C718*C719</f>
        <v>0</v>
      </c>
      <c r="F717" s="3"/>
      <c r="G717" s="3"/>
    </row>
    <row r="718" spans="1:8" ht="15">
      <c r="A718">
        <f t="shared" si="11"/>
        <v>27</v>
      </c>
      <c r="B718" s="2" t="s">
        <v>41</v>
      </c>
      <c r="C718" s="3">
        <f>((C714+E707)/7.33)*0.4</f>
        <v>306752.41473397001</v>
      </c>
      <c r="D718" s="3" t="s">
        <v>89</v>
      </c>
      <c r="E718" s="3" cm="1">
        <f t="array" ref="E718">SUM((E710:E715)/30)*C717</f>
        <v>0</v>
      </c>
      <c r="F718" s="3"/>
      <c r="G718" s="3"/>
    </row>
    <row r="719" spans="1:8" ht="15">
      <c r="A719">
        <f t="shared" si="11"/>
        <v>27</v>
      </c>
      <c r="B719" s="2" t="s">
        <v>42</v>
      </c>
      <c r="C719" s="4"/>
      <c r="D719" s="3" t="s">
        <v>2</v>
      </c>
      <c r="E719" s="3">
        <f>IF(C720&gt;=30,(C714+E707)*5,IF(C720&lt;30,(((C714+E707)*5)/30)*C720))</f>
        <v>28106190</v>
      </c>
      <c r="F719" s="3"/>
      <c r="G719" s="3"/>
      <c r="H719">
        <v>1047</v>
      </c>
    </row>
    <row r="720" spans="1:8" ht="15">
      <c r="A720">
        <f t="shared" si="11"/>
        <v>27</v>
      </c>
      <c r="B720" s="2" t="s">
        <v>43</v>
      </c>
      <c r="C720" s="3">
        <v>30.5</v>
      </c>
      <c r="D720" s="3" t="s">
        <v>3</v>
      </c>
      <c r="E720" s="3">
        <f>IF(C720&gt;=30,((E707+C714)*2.5),IF(C720&lt;30,(((E707+C714)*2.5)/30)*C720))</f>
        <v>14053095</v>
      </c>
      <c r="F720" s="3"/>
      <c r="G720" s="3"/>
      <c r="H720">
        <v>1048</v>
      </c>
    </row>
    <row r="721" spans="1:8" ht="15">
      <c r="A721">
        <f t="shared" si="11"/>
        <v>27</v>
      </c>
      <c r="B721" s="2" t="s">
        <v>69</v>
      </c>
      <c r="C721" s="4" t="s">
        <v>71</v>
      </c>
      <c r="D721" s="3" t="s">
        <v>1</v>
      </c>
      <c r="E721" s="3">
        <f>IF(C720&gt;=30,C723,IF(C720&lt;30,(C723/30)*C720))</f>
        <v>2000000</v>
      </c>
      <c r="F721" s="3"/>
      <c r="G721" s="3"/>
      <c r="H721">
        <v>11</v>
      </c>
    </row>
    <row r="722" spans="1:8" ht="15">
      <c r="A722">
        <f t="shared" si="11"/>
        <v>27</v>
      </c>
      <c r="B722" s="19" t="s">
        <v>74</v>
      </c>
      <c r="C722" s="4" t="s">
        <v>76</v>
      </c>
      <c r="D722" s="3" t="s">
        <v>44</v>
      </c>
      <c r="E722" s="3">
        <f>SUM(E710:E721)-E718</f>
        <v>323002919.89999998</v>
      </c>
      <c r="F722" s="3"/>
      <c r="G722" s="3"/>
    </row>
    <row r="723" spans="1:8" ht="15">
      <c r="A723">
        <f t="shared" si="11"/>
        <v>27</v>
      </c>
      <c r="B723" s="2" t="s">
        <v>1</v>
      </c>
      <c r="C723" s="32">
        <v>2000000</v>
      </c>
      <c r="D723" s="27" t="s">
        <v>45</v>
      </c>
      <c r="E723" s="3"/>
      <c r="F723" s="23"/>
      <c r="G723" s="3">
        <f>E722-G707-G708-E720-E718-E719</f>
        <v>263652157.45699996</v>
      </c>
    </row>
    <row r="724" spans="1:8">
      <c r="A724">
        <f t="shared" si="11"/>
        <v>27</v>
      </c>
      <c r="C724" s="21"/>
    </row>
    <row r="725" spans="1:8">
      <c r="A725">
        <f t="shared" si="11"/>
        <v>27</v>
      </c>
      <c r="C725" s="21"/>
    </row>
    <row r="726" spans="1:8">
      <c r="A726">
        <f t="shared" si="11"/>
        <v>27</v>
      </c>
      <c r="C726" s="21"/>
    </row>
    <row r="727" spans="1:8">
      <c r="A727">
        <f t="shared" si="11"/>
        <v>27</v>
      </c>
      <c r="C727" s="21"/>
    </row>
    <row r="728" spans="1:8">
      <c r="A728">
        <f t="shared" si="11"/>
        <v>27</v>
      </c>
      <c r="C728" s="21"/>
    </row>
    <row r="729" spans="1:8">
      <c r="A729">
        <f t="shared" si="11"/>
        <v>27</v>
      </c>
      <c r="C729" s="21"/>
    </row>
    <row r="730" spans="1:8" ht="15">
      <c r="A730">
        <f t="shared" ref="A730:A793" si="12">IF(B730="کدملی",C730,A729)</f>
        <v>27</v>
      </c>
      <c r="B730" s="38" t="s">
        <v>91</v>
      </c>
      <c r="C730" s="39"/>
      <c r="D730" s="39"/>
      <c r="E730" s="39"/>
      <c r="F730" s="39"/>
      <c r="G730" s="39"/>
    </row>
    <row r="731" spans="1:8" ht="15">
      <c r="A731">
        <f t="shared" si="12"/>
        <v>27</v>
      </c>
      <c r="B731" s="33" t="s">
        <v>22</v>
      </c>
      <c r="C731" s="34"/>
      <c r="D731" s="35" t="s">
        <v>23</v>
      </c>
      <c r="E731" s="36"/>
      <c r="F731" s="33" t="s">
        <v>24</v>
      </c>
      <c r="G731" s="37"/>
    </row>
    <row r="732" spans="1:8" ht="15">
      <c r="A732">
        <f t="shared" si="12"/>
        <v>28</v>
      </c>
      <c r="B732" s="1" t="s">
        <v>25</v>
      </c>
      <c r="C732" s="28">
        <v>28</v>
      </c>
      <c r="D732" s="3" t="s">
        <v>26</v>
      </c>
      <c r="E732" s="25">
        <f>INDEX('شیت مزد'!$B$6:$B$25,MATCH(C733,'شیت مزد'!$A$6:$A$25,0))</f>
        <v>5569331</v>
      </c>
      <c r="F732" s="2" t="s">
        <v>27</v>
      </c>
      <c r="G732" s="3">
        <f>(E747-E736-E744-E745-E746)*0.07</f>
        <v>25238844.690351982</v>
      </c>
    </row>
    <row r="733" spans="1:8" ht="30">
      <c r="A733">
        <f t="shared" si="12"/>
        <v>28</v>
      </c>
      <c r="B733" s="2" t="s">
        <v>28</v>
      </c>
      <c r="C733" s="4">
        <v>4</v>
      </c>
      <c r="D733" s="3" t="s">
        <v>33</v>
      </c>
      <c r="E733" s="3">
        <f>E732*C745</f>
        <v>169864595.5</v>
      </c>
      <c r="F733" s="2" t="s">
        <v>29</v>
      </c>
      <c r="G733" s="3"/>
      <c r="H733">
        <v>1</v>
      </c>
    </row>
    <row r="734" spans="1:8" ht="15">
      <c r="A734">
        <f t="shared" si="12"/>
        <v>28</v>
      </c>
      <c r="B734" s="2" t="s">
        <v>30</v>
      </c>
      <c r="C734" s="3" t="s">
        <v>121</v>
      </c>
      <c r="D734" s="3" t="s">
        <v>5</v>
      </c>
      <c r="E734" s="3">
        <f>C739*C745</f>
        <v>54909912.5</v>
      </c>
      <c r="F734" s="2" t="s">
        <v>31</v>
      </c>
      <c r="G734" s="3">
        <f>E747-E745-E744-G732</f>
        <v>368567179.45753348</v>
      </c>
      <c r="H734">
        <v>47</v>
      </c>
    </row>
    <row r="735" spans="1:8" ht="30">
      <c r="A735">
        <f t="shared" si="12"/>
        <v>28</v>
      </c>
      <c r="B735" s="2" t="s">
        <v>32</v>
      </c>
      <c r="C735" s="3" t="s">
        <v>109</v>
      </c>
      <c r="D735" s="3" t="s">
        <v>127</v>
      </c>
      <c r="E735" s="3">
        <f>E733+E734</f>
        <v>224774508</v>
      </c>
      <c r="F735" s="3"/>
      <c r="G735" s="3"/>
    </row>
    <row r="736" spans="1:8" ht="15">
      <c r="A736">
        <f t="shared" si="12"/>
        <v>28</v>
      </c>
      <c r="B736" s="2" t="s">
        <v>34</v>
      </c>
      <c r="C736" s="3"/>
      <c r="D736" s="3" t="s">
        <v>94</v>
      </c>
      <c r="E736" s="3">
        <f>IF(C745&gt;=30,16625550*C737,IF(C745&lt;30,((16625550*C737)/30)*C745))</f>
        <v>33251100</v>
      </c>
      <c r="F736" s="3"/>
      <c r="G736" s="3"/>
      <c r="H736">
        <v>14</v>
      </c>
    </row>
    <row r="737" spans="1:8" ht="15">
      <c r="A737">
        <f t="shared" si="12"/>
        <v>28</v>
      </c>
      <c r="B737" s="2" t="s">
        <v>35</v>
      </c>
      <c r="C737" s="4">
        <v>2</v>
      </c>
      <c r="D737" s="3" t="s">
        <v>92</v>
      </c>
      <c r="E737" s="3">
        <f>IF(AND(C746="متاهل",C745&gt;=30),5000000,IF(AND(C746="متاهل",C745&lt;30),(5000000/30)*C745,0))</f>
        <v>5000000</v>
      </c>
      <c r="F737" s="3"/>
      <c r="G737" s="3"/>
      <c r="H737" t="s">
        <v>93</v>
      </c>
    </row>
    <row r="738" spans="1:8" ht="15">
      <c r="A738">
        <f t="shared" si="12"/>
        <v>28</v>
      </c>
      <c r="B738" s="2" t="s">
        <v>36</v>
      </c>
      <c r="C738" s="4">
        <v>14</v>
      </c>
      <c r="D738" s="3" t="s">
        <v>96</v>
      </c>
      <c r="E738" s="3">
        <f>IF(C745&gt;=30,30000000,IF(C745&lt;30,(30000000/30)*C745))</f>
        <v>30000000</v>
      </c>
      <c r="F738" s="3"/>
      <c r="G738" s="3"/>
      <c r="H738">
        <v>32</v>
      </c>
    </row>
    <row r="739" spans="1:8" ht="30">
      <c r="A739">
        <f t="shared" si="12"/>
        <v>28</v>
      </c>
      <c r="B739" s="2" t="s">
        <v>37</v>
      </c>
      <c r="C739" s="3">
        <f>INDEX('شیت مزد'!$C$4:$CF$25, MATCH(C733, 'شیت مزد'!$A$4:$A$25, 0), MATCH(C738, 'شیت مزد'!$C$4:$CG$4, 0))</f>
        <v>1800325</v>
      </c>
      <c r="D739" s="3" t="s">
        <v>95</v>
      </c>
      <c r="E739" s="3">
        <f>IF(C745&gt;=30,22000000,IF(C745&lt;30,(22000000/30)*C745))</f>
        <v>22000000</v>
      </c>
      <c r="F739" s="3"/>
      <c r="G739" s="3"/>
      <c r="H739">
        <v>31</v>
      </c>
    </row>
    <row r="740" spans="1:8" ht="15">
      <c r="A740">
        <f t="shared" si="12"/>
        <v>28</v>
      </c>
      <c r="B740" s="2" t="s">
        <v>38</v>
      </c>
      <c r="C740" s="4">
        <v>40</v>
      </c>
      <c r="D740" s="3" t="s">
        <v>4</v>
      </c>
      <c r="E740" s="3">
        <f>IF(C745&lt;15,0,(E733+E734)*VLOOKUP(C747,'روزهای 1405'!$J$1:$K$6,2,0))</f>
        <v>22477450.800000001</v>
      </c>
      <c r="F740" s="3"/>
      <c r="G740" s="3"/>
      <c r="H740">
        <v>21</v>
      </c>
    </row>
    <row r="741" spans="1:8" ht="15">
      <c r="A741">
        <f t="shared" si="12"/>
        <v>28</v>
      </c>
      <c r="B741" s="2" t="s">
        <v>0</v>
      </c>
      <c r="C741" s="3">
        <f>((E732+C739)/7.33)*1.4</f>
        <v>1407574.1336971349</v>
      </c>
      <c r="D741" s="3" t="s">
        <v>39</v>
      </c>
      <c r="E741" s="3">
        <f>C740*C741</f>
        <v>56302965.3478854</v>
      </c>
      <c r="F741" s="3"/>
      <c r="G741" s="3"/>
    </row>
    <row r="742" spans="1:8" ht="15">
      <c r="A742">
        <f t="shared" si="12"/>
        <v>28</v>
      </c>
      <c r="B742" s="2" t="s">
        <v>40</v>
      </c>
      <c r="C742" s="3"/>
      <c r="D742" s="26" t="s">
        <v>41</v>
      </c>
      <c r="E742" s="3">
        <f>C743*C744</f>
        <v>0</v>
      </c>
      <c r="F742" s="3"/>
      <c r="G742" s="3"/>
    </row>
    <row r="743" spans="1:8" ht="15">
      <c r="A743">
        <f t="shared" si="12"/>
        <v>28</v>
      </c>
      <c r="B743" s="2" t="s">
        <v>41</v>
      </c>
      <c r="C743" s="3">
        <f>((C739+E732)/7.33)*0.4</f>
        <v>402164.03819918144</v>
      </c>
      <c r="D743" s="3" t="s">
        <v>89</v>
      </c>
      <c r="E743" s="3" cm="1">
        <f t="array" ref="E743">SUM((E735:E740)/30)*C742</f>
        <v>0</v>
      </c>
      <c r="F743" s="3"/>
      <c r="G743" s="3"/>
    </row>
    <row r="744" spans="1:8" ht="15">
      <c r="A744">
        <f t="shared" si="12"/>
        <v>28</v>
      </c>
      <c r="B744" s="2" t="s">
        <v>42</v>
      </c>
      <c r="C744" s="4"/>
      <c r="D744" s="3" t="s">
        <v>2</v>
      </c>
      <c r="E744" s="3">
        <f>IF(C745&gt;=30,(C739+E732)*5,IF(C745&lt;30,(((C739+E732)*5)/30)*C745))</f>
        <v>36848280</v>
      </c>
      <c r="F744" s="3"/>
      <c r="G744" s="3"/>
      <c r="H744">
        <v>1047</v>
      </c>
    </row>
    <row r="745" spans="1:8" ht="15">
      <c r="A745">
        <f t="shared" si="12"/>
        <v>28</v>
      </c>
      <c r="B745" s="2" t="s">
        <v>43</v>
      </c>
      <c r="C745" s="3">
        <v>30.5</v>
      </c>
      <c r="D745" s="3" t="s">
        <v>3</v>
      </c>
      <c r="E745" s="3">
        <f>IF(C745&gt;=30,((E732+C739)*2.5),IF(C745&lt;30,(((E732+C739)*2.5)/30)*C745))</f>
        <v>18424140</v>
      </c>
      <c r="F745" s="3"/>
      <c r="G745" s="3"/>
      <c r="H745">
        <v>1048</v>
      </c>
    </row>
    <row r="746" spans="1:8" ht="15">
      <c r="A746">
        <f t="shared" si="12"/>
        <v>28</v>
      </c>
      <c r="B746" s="2" t="s">
        <v>69</v>
      </c>
      <c r="C746" s="4" t="s">
        <v>71</v>
      </c>
      <c r="D746" s="3" t="s">
        <v>1</v>
      </c>
      <c r="E746" s="3">
        <f>IF(C745&gt;=30,C748,IF(C745&lt;30,(C748/30)*C745))</f>
        <v>0</v>
      </c>
      <c r="F746" s="3"/>
      <c r="G746" s="3"/>
      <c r="H746">
        <v>11</v>
      </c>
    </row>
    <row r="747" spans="1:8" ht="15">
      <c r="A747">
        <f t="shared" si="12"/>
        <v>28</v>
      </c>
      <c r="B747" s="19" t="s">
        <v>74</v>
      </c>
      <c r="C747" s="4" t="s">
        <v>76</v>
      </c>
      <c r="D747" s="3" t="s">
        <v>44</v>
      </c>
      <c r="E747" s="3">
        <f>SUM(E735:E746)-E743</f>
        <v>449078444.14788544</v>
      </c>
      <c r="F747" s="3"/>
      <c r="G747" s="3"/>
    </row>
    <row r="748" spans="1:8" ht="15">
      <c r="A748">
        <f t="shared" si="12"/>
        <v>28</v>
      </c>
      <c r="B748" s="2" t="s">
        <v>1</v>
      </c>
      <c r="C748" s="32"/>
      <c r="D748" s="27" t="s">
        <v>45</v>
      </c>
      <c r="E748" s="3"/>
      <c r="F748" s="23"/>
      <c r="G748" s="3">
        <f>E747-G732-G733-E745-E743-E744</f>
        <v>368567179.45753348</v>
      </c>
    </row>
    <row r="749" spans="1:8">
      <c r="A749">
        <f t="shared" si="12"/>
        <v>28</v>
      </c>
      <c r="C749" s="21"/>
    </row>
    <row r="750" spans="1:8">
      <c r="A750">
        <f t="shared" si="12"/>
        <v>28</v>
      </c>
      <c r="C750" s="21"/>
    </row>
    <row r="751" spans="1:8">
      <c r="A751">
        <f t="shared" si="12"/>
        <v>28</v>
      </c>
      <c r="C751" s="21"/>
    </row>
    <row r="752" spans="1:8">
      <c r="A752">
        <f t="shared" si="12"/>
        <v>28</v>
      </c>
      <c r="C752" s="21"/>
    </row>
    <row r="753" spans="1:8">
      <c r="A753">
        <f t="shared" si="12"/>
        <v>28</v>
      </c>
      <c r="C753" s="21"/>
    </row>
    <row r="754" spans="1:8" ht="15">
      <c r="A754">
        <f t="shared" si="12"/>
        <v>28</v>
      </c>
      <c r="B754" s="38" t="s">
        <v>91</v>
      </c>
      <c r="C754" s="39"/>
      <c r="D754" s="39"/>
      <c r="E754" s="39"/>
      <c r="F754" s="39"/>
      <c r="G754" s="39"/>
    </row>
    <row r="755" spans="1:8" ht="15">
      <c r="A755">
        <f t="shared" si="12"/>
        <v>28</v>
      </c>
      <c r="B755" s="33" t="s">
        <v>22</v>
      </c>
      <c r="C755" s="34"/>
      <c r="D755" s="35" t="s">
        <v>23</v>
      </c>
      <c r="E755" s="36"/>
      <c r="F755" s="33" t="s">
        <v>24</v>
      </c>
      <c r="G755" s="37"/>
    </row>
    <row r="756" spans="1:8" ht="15">
      <c r="A756">
        <f t="shared" si="12"/>
        <v>29</v>
      </c>
      <c r="B756" s="1" t="s">
        <v>25</v>
      </c>
      <c r="C756" s="28">
        <v>29</v>
      </c>
      <c r="D756" s="3" t="s">
        <v>26</v>
      </c>
      <c r="E756" s="25">
        <f>INDEX('شیت مزد'!$B$6:$B$25,MATCH(C757,'شیت مزد'!$A$6:$A$25,0))</f>
        <v>5569331</v>
      </c>
      <c r="F756" s="2" t="s">
        <v>27</v>
      </c>
      <c r="G756" s="3">
        <f>(E771-E760-E768-E769-E770)*0.07</f>
        <v>15530521.685000002</v>
      </c>
    </row>
    <row r="757" spans="1:8" ht="30">
      <c r="A757">
        <f t="shared" si="12"/>
        <v>29</v>
      </c>
      <c r="B757" s="2" t="s">
        <v>28</v>
      </c>
      <c r="C757" s="4">
        <v>4</v>
      </c>
      <c r="D757" s="3" t="s">
        <v>33</v>
      </c>
      <c r="E757" s="3">
        <f>E756*C769</f>
        <v>169864595.5</v>
      </c>
      <c r="F757" s="2" t="s">
        <v>29</v>
      </c>
      <c r="G757" s="3"/>
      <c r="H757">
        <v>1</v>
      </c>
    </row>
    <row r="758" spans="1:8" ht="15">
      <c r="A758">
        <f t="shared" si="12"/>
        <v>29</v>
      </c>
      <c r="B758" s="2" t="s">
        <v>30</v>
      </c>
      <c r="C758" s="3" t="s">
        <v>83</v>
      </c>
      <c r="D758" s="3" t="s">
        <v>5</v>
      </c>
      <c r="E758" s="3">
        <f>C763*C769</f>
        <v>0</v>
      </c>
      <c r="F758" s="2" t="s">
        <v>31</v>
      </c>
      <c r="G758" s="3">
        <f>E771-E769-E768-G756</f>
        <v>224959623.815</v>
      </c>
      <c r="H758">
        <v>47</v>
      </c>
    </row>
    <row r="759" spans="1:8" ht="30">
      <c r="A759">
        <f t="shared" si="12"/>
        <v>29</v>
      </c>
      <c r="B759" s="2" t="s">
        <v>32</v>
      </c>
      <c r="C759" s="3" t="s">
        <v>84</v>
      </c>
      <c r="D759" s="3" t="s">
        <v>127</v>
      </c>
      <c r="E759" s="3">
        <f>E757+E758</f>
        <v>169864595.5</v>
      </c>
      <c r="F759" s="3"/>
      <c r="G759" s="3"/>
    </row>
    <row r="760" spans="1:8" ht="15">
      <c r="A760">
        <f t="shared" si="12"/>
        <v>29</v>
      </c>
      <c r="B760" s="2" t="s">
        <v>34</v>
      </c>
      <c r="C760" s="3"/>
      <c r="D760" s="3" t="s">
        <v>94</v>
      </c>
      <c r="E760" s="3">
        <f>IF(C769&gt;=30,16625550*C761,IF(C769&lt;30,((16625550*C761)/30)*C769))</f>
        <v>16625550</v>
      </c>
      <c r="F760" s="3"/>
      <c r="G760" s="3"/>
      <c r="H760">
        <v>14</v>
      </c>
    </row>
    <row r="761" spans="1:8" ht="15">
      <c r="A761">
        <f t="shared" si="12"/>
        <v>29</v>
      </c>
      <c r="B761" s="2" t="s">
        <v>35</v>
      </c>
      <c r="C761" s="4">
        <v>1</v>
      </c>
      <c r="D761" s="3" t="s">
        <v>92</v>
      </c>
      <c r="E761" s="3">
        <f>IF(AND(C770="متاهل",C769&gt;=30),5000000,IF(AND(C770="متاهل",C769&lt;30),(5000000/30)*C769,0))</f>
        <v>0</v>
      </c>
      <c r="F761" s="3"/>
      <c r="G761" s="3"/>
      <c r="H761" t="s">
        <v>93</v>
      </c>
    </row>
    <row r="762" spans="1:8" ht="15">
      <c r="A762">
        <f t="shared" si="12"/>
        <v>29</v>
      </c>
      <c r="B762" s="2" t="s">
        <v>36</v>
      </c>
      <c r="C762" s="4">
        <v>0</v>
      </c>
      <c r="D762" s="3" t="s">
        <v>96</v>
      </c>
      <c r="E762" s="3">
        <f>IF(C769&gt;=30,30000000,IF(C769&lt;30,(30000000/30)*C769))</f>
        <v>30000000</v>
      </c>
      <c r="F762" s="3"/>
      <c r="G762" s="3"/>
      <c r="H762">
        <v>32</v>
      </c>
    </row>
    <row r="763" spans="1:8" ht="30">
      <c r="A763">
        <f t="shared" si="12"/>
        <v>29</v>
      </c>
      <c r="B763" s="2" t="s">
        <v>37</v>
      </c>
      <c r="C763" s="3">
        <f>INDEX('شیت مزد'!$C$4:$CF$25, MATCH(C757, 'شیت مزد'!$A$4:$A$25, 0), MATCH(C762, 'شیت مزد'!$C$4:$CG$4, 0))</f>
        <v>0</v>
      </c>
      <c r="D763" s="3" t="s">
        <v>95</v>
      </c>
      <c r="E763" s="3">
        <f>IF(C769&gt;=30,22000000,IF(C769&lt;30,(22000000/30)*C769))</f>
        <v>22000000</v>
      </c>
      <c r="F763" s="3"/>
      <c r="G763" s="3"/>
      <c r="H763">
        <v>31</v>
      </c>
    </row>
    <row r="764" spans="1:8" ht="15">
      <c r="A764">
        <f t="shared" si="12"/>
        <v>29</v>
      </c>
      <c r="B764" s="2" t="s">
        <v>38</v>
      </c>
      <c r="C764" s="4">
        <v>0</v>
      </c>
      <c r="D764" s="3" t="s">
        <v>4</v>
      </c>
      <c r="E764" s="3">
        <f>IF(C769&lt;15,0,(E757+E758)*VLOOKUP(C771,'روزهای 1405'!$J$1:$K$6,2,0))</f>
        <v>0</v>
      </c>
      <c r="F764" s="3"/>
      <c r="G764" s="3"/>
      <c r="H764">
        <v>21</v>
      </c>
    </row>
    <row r="765" spans="1:8" ht="15">
      <c r="A765">
        <f t="shared" si="12"/>
        <v>29</v>
      </c>
      <c r="B765" s="2" t="s">
        <v>0</v>
      </c>
      <c r="C765" s="3">
        <f>((E756+C763)/7.33)*1.4</f>
        <v>1063719.4270122782</v>
      </c>
      <c r="D765" s="3" t="s">
        <v>39</v>
      </c>
      <c r="E765" s="3">
        <f>C764*C765</f>
        <v>0</v>
      </c>
      <c r="F765" s="3"/>
      <c r="G765" s="3"/>
    </row>
    <row r="766" spans="1:8" ht="15">
      <c r="A766">
        <f t="shared" si="12"/>
        <v>29</v>
      </c>
      <c r="B766" s="2" t="s">
        <v>40</v>
      </c>
      <c r="C766" s="3"/>
      <c r="D766" s="26" t="s">
        <v>41</v>
      </c>
      <c r="E766" s="3">
        <f>C767*C768</f>
        <v>0</v>
      </c>
      <c r="F766" s="3"/>
      <c r="G766" s="3"/>
    </row>
    <row r="767" spans="1:8" ht="15">
      <c r="A767">
        <f t="shared" si="12"/>
        <v>29</v>
      </c>
      <c r="B767" s="2" t="s">
        <v>41</v>
      </c>
      <c r="C767" s="3">
        <f>((C763+E756)/7.33)*0.4</f>
        <v>303919.83628922235</v>
      </c>
      <c r="D767" s="3" t="s">
        <v>89</v>
      </c>
      <c r="E767" s="3" cm="1">
        <f t="array" ref="E767">SUM((E759:E764)/30)*C766</f>
        <v>0</v>
      </c>
      <c r="F767" s="3"/>
      <c r="G767" s="3"/>
    </row>
    <row r="768" spans="1:8" ht="15">
      <c r="A768">
        <f t="shared" si="12"/>
        <v>29</v>
      </c>
      <c r="B768" s="2" t="s">
        <v>42</v>
      </c>
      <c r="C768" s="4"/>
      <c r="D768" s="3" t="s">
        <v>2</v>
      </c>
      <c r="E768" s="3">
        <f>IF(C769&gt;=30,(C763+E756)*5,IF(C769&lt;30,(((C763+E756)*5)/30)*C769))</f>
        <v>27846655</v>
      </c>
      <c r="F768" s="3"/>
      <c r="G768" s="3"/>
      <c r="H768">
        <v>1047</v>
      </c>
    </row>
    <row r="769" spans="1:8" ht="15">
      <c r="A769">
        <f t="shared" si="12"/>
        <v>29</v>
      </c>
      <c r="B769" s="2" t="s">
        <v>43</v>
      </c>
      <c r="C769" s="3">
        <v>30.5</v>
      </c>
      <c r="D769" s="3" t="s">
        <v>3</v>
      </c>
      <c r="E769" s="3">
        <f>IF(C769&gt;=30,((E756+C763)*2.5),IF(C769&lt;30,(((E756+C763)*2.5)/30)*C769))</f>
        <v>13923327.5</v>
      </c>
      <c r="F769" s="3"/>
      <c r="G769" s="3"/>
      <c r="H769">
        <v>1048</v>
      </c>
    </row>
    <row r="770" spans="1:8" ht="15">
      <c r="A770">
        <f t="shared" si="12"/>
        <v>29</v>
      </c>
      <c r="B770" s="2" t="s">
        <v>69</v>
      </c>
      <c r="C770" s="4" t="s">
        <v>70</v>
      </c>
      <c r="D770" s="3" t="s">
        <v>1</v>
      </c>
      <c r="E770" s="3">
        <f>IF(C769&gt;=30,C772,IF(C769&lt;30,(C772/30)*C769))</f>
        <v>2000000</v>
      </c>
      <c r="F770" s="3"/>
      <c r="G770" s="3"/>
      <c r="H770">
        <v>11</v>
      </c>
    </row>
    <row r="771" spans="1:8" ht="15">
      <c r="A771">
        <f t="shared" si="12"/>
        <v>29</v>
      </c>
      <c r="B771" s="19" t="s">
        <v>74</v>
      </c>
      <c r="C771" s="4" t="s">
        <v>75</v>
      </c>
      <c r="D771" s="3" t="s">
        <v>44</v>
      </c>
      <c r="E771" s="3">
        <f>SUM(E759:E770)-E767</f>
        <v>282260128</v>
      </c>
      <c r="F771" s="3"/>
      <c r="G771" s="3"/>
    </row>
    <row r="772" spans="1:8" ht="15">
      <c r="A772">
        <f t="shared" si="12"/>
        <v>29</v>
      </c>
      <c r="B772" s="2" t="s">
        <v>1</v>
      </c>
      <c r="C772" s="32">
        <v>2000000</v>
      </c>
      <c r="D772" s="27" t="s">
        <v>45</v>
      </c>
      <c r="E772" s="3"/>
      <c r="F772" s="23"/>
      <c r="G772" s="3">
        <f>E771-G756-G757-E769-E767-E768</f>
        <v>224959623.815</v>
      </c>
    </row>
    <row r="773" spans="1:8">
      <c r="A773">
        <f t="shared" si="12"/>
        <v>29</v>
      </c>
      <c r="C773" s="21"/>
    </row>
    <row r="774" spans="1:8">
      <c r="A774">
        <f t="shared" si="12"/>
        <v>29</v>
      </c>
      <c r="C774" s="21"/>
    </row>
    <row r="775" spans="1:8">
      <c r="A775">
        <f t="shared" si="12"/>
        <v>29</v>
      </c>
      <c r="C775" s="21"/>
    </row>
    <row r="776" spans="1:8">
      <c r="A776">
        <f t="shared" si="12"/>
        <v>29</v>
      </c>
      <c r="C776" s="21"/>
    </row>
    <row r="777" spans="1:8">
      <c r="A777">
        <f t="shared" si="12"/>
        <v>29</v>
      </c>
      <c r="C777" s="21"/>
    </row>
    <row r="778" spans="1:8">
      <c r="A778">
        <f t="shared" si="12"/>
        <v>29</v>
      </c>
      <c r="C778" s="21"/>
    </row>
    <row r="779" spans="1:8">
      <c r="A779">
        <f t="shared" si="12"/>
        <v>29</v>
      </c>
      <c r="C779" s="21"/>
    </row>
    <row r="780" spans="1:8">
      <c r="A780">
        <f t="shared" si="12"/>
        <v>29</v>
      </c>
      <c r="C780" s="21"/>
    </row>
    <row r="781" spans="1:8" ht="15">
      <c r="A781">
        <f t="shared" si="12"/>
        <v>29</v>
      </c>
      <c r="B781" s="38" t="s">
        <v>91</v>
      </c>
      <c r="C781" s="39"/>
      <c r="D781" s="39"/>
      <c r="E781" s="39"/>
      <c r="F781" s="39"/>
      <c r="G781" s="39"/>
    </row>
    <row r="782" spans="1:8" ht="15">
      <c r="A782">
        <f t="shared" si="12"/>
        <v>29</v>
      </c>
      <c r="B782" s="33" t="s">
        <v>22</v>
      </c>
      <c r="C782" s="34"/>
      <c r="D782" s="35" t="s">
        <v>23</v>
      </c>
      <c r="E782" s="36"/>
      <c r="F782" s="33" t="s">
        <v>24</v>
      </c>
      <c r="G782" s="37"/>
    </row>
    <row r="783" spans="1:8" ht="15">
      <c r="A783">
        <f t="shared" si="12"/>
        <v>30</v>
      </c>
      <c r="B783" s="1" t="s">
        <v>25</v>
      </c>
      <c r="C783" s="28">
        <v>30</v>
      </c>
      <c r="D783" s="3" t="s">
        <v>26</v>
      </c>
      <c r="E783" s="25">
        <f>INDEX('شیت مزد'!$B$6:$B$25,MATCH(C784,'شیت مزد'!$A$6:$A$25,0))</f>
        <v>5569331</v>
      </c>
      <c r="F783" s="2" t="s">
        <v>27</v>
      </c>
      <c r="G783" s="3">
        <f>(E798-E787-E795-E796-E797)*0.07</f>
        <v>15530521.685000002</v>
      </c>
    </row>
    <row r="784" spans="1:8" ht="30">
      <c r="A784">
        <f t="shared" si="12"/>
        <v>30</v>
      </c>
      <c r="B784" s="2" t="s">
        <v>28</v>
      </c>
      <c r="C784" s="4">
        <v>4</v>
      </c>
      <c r="D784" s="3" t="s">
        <v>33</v>
      </c>
      <c r="E784" s="3">
        <f>E783*C796</f>
        <v>169864595.5</v>
      </c>
      <c r="F784" s="2" t="s">
        <v>29</v>
      </c>
      <c r="G784" s="3"/>
      <c r="H784">
        <v>1</v>
      </c>
    </row>
    <row r="785" spans="1:8" ht="15">
      <c r="A785">
        <f t="shared" si="12"/>
        <v>30</v>
      </c>
      <c r="B785" s="2" t="s">
        <v>30</v>
      </c>
      <c r="C785" s="3" t="s">
        <v>85</v>
      </c>
      <c r="D785" s="3" t="s">
        <v>5</v>
      </c>
      <c r="E785" s="3">
        <f>C790*C796</f>
        <v>0</v>
      </c>
      <c r="F785" s="2" t="s">
        <v>31</v>
      </c>
      <c r="G785" s="3">
        <f>E798-E796-E795-G783</f>
        <v>224959623.815</v>
      </c>
      <c r="H785">
        <v>47</v>
      </c>
    </row>
    <row r="786" spans="1:8" ht="30">
      <c r="A786">
        <f t="shared" si="12"/>
        <v>30</v>
      </c>
      <c r="B786" s="2" t="s">
        <v>32</v>
      </c>
      <c r="C786" s="3" t="s">
        <v>86</v>
      </c>
      <c r="D786" s="3" t="s">
        <v>127</v>
      </c>
      <c r="E786" s="3">
        <f>E784+E785</f>
        <v>169864595.5</v>
      </c>
      <c r="F786" s="3"/>
      <c r="G786" s="3"/>
    </row>
    <row r="787" spans="1:8" ht="15">
      <c r="A787">
        <f t="shared" si="12"/>
        <v>30</v>
      </c>
      <c r="B787" s="2" t="s">
        <v>34</v>
      </c>
      <c r="C787" s="3"/>
      <c r="D787" s="3" t="s">
        <v>94</v>
      </c>
      <c r="E787" s="3">
        <f>IF(C796&gt;=30,16625550*C788,IF(C796&lt;30,((16625550*C788)/30)*C796))</f>
        <v>16625550</v>
      </c>
      <c r="F787" s="3"/>
      <c r="G787" s="3"/>
      <c r="H787">
        <v>14</v>
      </c>
    </row>
    <row r="788" spans="1:8" ht="15">
      <c r="A788">
        <f t="shared" si="12"/>
        <v>30</v>
      </c>
      <c r="B788" s="2" t="s">
        <v>35</v>
      </c>
      <c r="C788" s="4">
        <v>1</v>
      </c>
      <c r="D788" s="3" t="s">
        <v>92</v>
      </c>
      <c r="E788" s="3">
        <f>IF(AND(C797="متاهل",C796&gt;=30),5000000,IF(AND(C797="متاهل",C796&lt;30),(5000000/30)*C796,0))</f>
        <v>0</v>
      </c>
      <c r="F788" s="3"/>
      <c r="G788" s="3"/>
      <c r="H788" t="s">
        <v>93</v>
      </c>
    </row>
    <row r="789" spans="1:8" ht="15">
      <c r="A789">
        <f t="shared" si="12"/>
        <v>30</v>
      </c>
      <c r="B789" s="2" t="s">
        <v>36</v>
      </c>
      <c r="C789" s="4">
        <v>0</v>
      </c>
      <c r="D789" s="3" t="s">
        <v>96</v>
      </c>
      <c r="E789" s="3">
        <f>IF(C796&gt;=30,30000000,IF(C796&lt;30,(30000000/30)*C796))</f>
        <v>30000000</v>
      </c>
      <c r="F789" s="3"/>
      <c r="G789" s="3"/>
      <c r="H789">
        <v>32</v>
      </c>
    </row>
    <row r="790" spans="1:8" ht="30">
      <c r="A790">
        <f t="shared" si="12"/>
        <v>30</v>
      </c>
      <c r="B790" s="2" t="s">
        <v>37</v>
      </c>
      <c r="C790" s="3">
        <f>INDEX('شیت مزد'!$C$4:$CF$25, MATCH(C784, 'شیت مزد'!$A$4:$A$25, 0), MATCH(C789, 'شیت مزد'!$C$4:$CG$4, 0))</f>
        <v>0</v>
      </c>
      <c r="D790" s="3" t="s">
        <v>95</v>
      </c>
      <c r="E790" s="3">
        <f>IF(C796&gt;=30,22000000,IF(C796&lt;30,(22000000/30)*C796))</f>
        <v>22000000</v>
      </c>
      <c r="F790" s="3"/>
      <c r="G790" s="3"/>
      <c r="H790">
        <v>31</v>
      </c>
    </row>
    <row r="791" spans="1:8" ht="15">
      <c r="A791">
        <f t="shared" si="12"/>
        <v>30</v>
      </c>
      <c r="B791" s="2" t="s">
        <v>38</v>
      </c>
      <c r="C791" s="4">
        <v>0</v>
      </c>
      <c r="D791" s="3" t="s">
        <v>4</v>
      </c>
      <c r="E791" s="3">
        <f>IF(C796&lt;15,0,(E784+E785)*VLOOKUP(C798,'روزهای 1405'!$J$1:$K$6,2,0))</f>
        <v>0</v>
      </c>
      <c r="F791" s="3"/>
      <c r="G791" s="3"/>
      <c r="H791">
        <v>21</v>
      </c>
    </row>
    <row r="792" spans="1:8" ht="15">
      <c r="A792">
        <f t="shared" si="12"/>
        <v>30</v>
      </c>
      <c r="B792" s="2" t="s">
        <v>0</v>
      </c>
      <c r="C792" s="3">
        <f>((E783+C790)/7.33)*1.4</f>
        <v>1063719.4270122782</v>
      </c>
      <c r="D792" s="3" t="s">
        <v>39</v>
      </c>
      <c r="E792" s="3">
        <f>C791*C792</f>
        <v>0</v>
      </c>
      <c r="F792" s="3"/>
      <c r="G792" s="3"/>
    </row>
    <row r="793" spans="1:8" ht="15">
      <c r="A793">
        <f t="shared" si="12"/>
        <v>30</v>
      </c>
      <c r="B793" s="2" t="s">
        <v>40</v>
      </c>
      <c r="C793" s="3"/>
      <c r="D793" s="26" t="s">
        <v>41</v>
      </c>
      <c r="E793" s="3">
        <f>C794*C795</f>
        <v>0</v>
      </c>
      <c r="F793" s="3"/>
      <c r="G793" s="3"/>
    </row>
    <row r="794" spans="1:8" ht="15">
      <c r="A794">
        <f t="shared" ref="A794:A857" si="13">IF(B794="کدملی",C794,A793)</f>
        <v>30</v>
      </c>
      <c r="B794" s="2" t="s">
        <v>41</v>
      </c>
      <c r="C794" s="3">
        <f>((C790+E783)/7.33)*0.4</f>
        <v>303919.83628922235</v>
      </c>
      <c r="D794" s="3" t="s">
        <v>89</v>
      </c>
      <c r="E794" s="3" cm="1">
        <f t="array" ref="E794">SUM((E786:E791)/30)*C793</f>
        <v>0</v>
      </c>
      <c r="F794" s="3"/>
      <c r="G794" s="3"/>
    </row>
    <row r="795" spans="1:8" ht="15">
      <c r="A795">
        <f t="shared" si="13"/>
        <v>30</v>
      </c>
      <c r="B795" s="2" t="s">
        <v>42</v>
      </c>
      <c r="C795" s="4"/>
      <c r="D795" s="3" t="s">
        <v>2</v>
      </c>
      <c r="E795" s="3">
        <f>IF(C796&gt;=30,(C790+E783)*5,IF(C796&lt;30,(((C790+E783)*5)/30)*C796))</f>
        <v>27846655</v>
      </c>
      <c r="F795" s="3"/>
      <c r="G795" s="3"/>
      <c r="H795">
        <v>1047</v>
      </c>
    </row>
    <row r="796" spans="1:8" ht="15">
      <c r="A796">
        <f t="shared" si="13"/>
        <v>30</v>
      </c>
      <c r="B796" s="2" t="s">
        <v>43</v>
      </c>
      <c r="C796" s="3">
        <v>30.5</v>
      </c>
      <c r="D796" s="3" t="s">
        <v>3</v>
      </c>
      <c r="E796" s="3">
        <f>IF(C796&gt;=30,((E783+C790)*2.5),IF(C796&lt;30,(((E783+C790)*2.5)/30)*C796))</f>
        <v>13923327.5</v>
      </c>
      <c r="F796" s="3"/>
      <c r="G796" s="3"/>
      <c r="H796">
        <v>1048</v>
      </c>
    </row>
    <row r="797" spans="1:8" ht="15">
      <c r="A797">
        <f t="shared" si="13"/>
        <v>30</v>
      </c>
      <c r="B797" s="2" t="s">
        <v>69</v>
      </c>
      <c r="C797" s="4" t="s">
        <v>70</v>
      </c>
      <c r="D797" s="3" t="s">
        <v>1</v>
      </c>
      <c r="E797" s="3">
        <f>IF(C796&gt;=30,C799,IF(C796&lt;30,(C799/30)*C796))</f>
        <v>2000000</v>
      </c>
      <c r="F797" s="3"/>
      <c r="G797" s="3"/>
      <c r="H797">
        <v>11</v>
      </c>
    </row>
    <row r="798" spans="1:8" ht="15">
      <c r="A798">
        <f t="shared" si="13"/>
        <v>30</v>
      </c>
      <c r="B798" s="19" t="s">
        <v>74</v>
      </c>
      <c r="C798" s="4" t="s">
        <v>75</v>
      </c>
      <c r="D798" s="3" t="s">
        <v>44</v>
      </c>
      <c r="E798" s="3">
        <f>SUM(E786:E797)-E794</f>
        <v>282260128</v>
      </c>
      <c r="F798" s="3"/>
      <c r="G798" s="3"/>
    </row>
    <row r="799" spans="1:8" ht="15">
      <c r="A799">
        <f t="shared" si="13"/>
        <v>30</v>
      </c>
      <c r="B799" s="2" t="s">
        <v>1</v>
      </c>
      <c r="C799" s="32">
        <v>2000000</v>
      </c>
      <c r="D799" s="27" t="s">
        <v>45</v>
      </c>
      <c r="E799" s="3"/>
      <c r="F799" s="23"/>
      <c r="G799" s="3">
        <f>E798-G783-G784-E796-E794-E795</f>
        <v>224959623.815</v>
      </c>
    </row>
    <row r="800" spans="1:8">
      <c r="A800">
        <f t="shared" si="13"/>
        <v>30</v>
      </c>
      <c r="C800" s="21"/>
    </row>
    <row r="801" spans="1:8">
      <c r="A801">
        <f t="shared" si="13"/>
        <v>30</v>
      </c>
      <c r="C801" s="21"/>
    </row>
    <row r="802" spans="1:8">
      <c r="A802">
        <f t="shared" si="13"/>
        <v>30</v>
      </c>
      <c r="C802" s="21"/>
    </row>
    <row r="803" spans="1:8">
      <c r="A803">
        <f t="shared" si="13"/>
        <v>30</v>
      </c>
      <c r="C803" s="21"/>
    </row>
    <row r="804" spans="1:8">
      <c r="A804">
        <f t="shared" si="13"/>
        <v>30</v>
      </c>
      <c r="C804" s="21"/>
    </row>
    <row r="805" spans="1:8">
      <c r="A805">
        <f t="shared" si="13"/>
        <v>30</v>
      </c>
      <c r="C805" s="21"/>
    </row>
    <row r="806" spans="1:8">
      <c r="A806">
        <f t="shared" si="13"/>
        <v>30</v>
      </c>
      <c r="C806" s="21"/>
    </row>
    <row r="807" spans="1:8" ht="15">
      <c r="A807">
        <f t="shared" si="13"/>
        <v>30</v>
      </c>
      <c r="B807" s="38" t="s">
        <v>91</v>
      </c>
      <c r="C807" s="39"/>
      <c r="D807" s="39"/>
      <c r="E807" s="39"/>
      <c r="F807" s="39"/>
      <c r="G807" s="39"/>
    </row>
    <row r="808" spans="1:8" ht="15">
      <c r="A808">
        <f t="shared" si="13"/>
        <v>30</v>
      </c>
      <c r="B808" s="33" t="s">
        <v>22</v>
      </c>
      <c r="C808" s="34"/>
      <c r="D808" s="35" t="s">
        <v>23</v>
      </c>
      <c r="E808" s="36"/>
      <c r="F808" s="33" t="s">
        <v>24</v>
      </c>
      <c r="G808" s="37"/>
    </row>
    <row r="809" spans="1:8" ht="15">
      <c r="A809">
        <f t="shared" si="13"/>
        <v>31</v>
      </c>
      <c r="B809" s="1" t="s">
        <v>25</v>
      </c>
      <c r="C809" s="28">
        <v>31</v>
      </c>
      <c r="D809" s="3" t="s">
        <v>26</v>
      </c>
      <c r="E809" s="25">
        <f>INDEX('شیت مزد'!$B$6:$B$25,MATCH(C810,'شیت مزد'!$A$6:$A$25,0))</f>
        <v>5569331</v>
      </c>
      <c r="F809" s="2" t="s">
        <v>27</v>
      </c>
      <c r="G809" s="3">
        <f>(E824-E813-E821-E822-E823)*0.07</f>
        <v>15530521.685000002</v>
      </c>
    </row>
    <row r="810" spans="1:8" ht="30">
      <c r="A810">
        <f t="shared" si="13"/>
        <v>31</v>
      </c>
      <c r="B810" s="2" t="s">
        <v>28</v>
      </c>
      <c r="C810" s="4">
        <v>4</v>
      </c>
      <c r="D810" s="3" t="s">
        <v>33</v>
      </c>
      <c r="E810" s="3">
        <f>E809*C822</f>
        <v>169864595.5</v>
      </c>
      <c r="F810" s="2" t="s">
        <v>29</v>
      </c>
      <c r="G810" s="3"/>
      <c r="H810">
        <v>1</v>
      </c>
    </row>
    <row r="811" spans="1:8" ht="15">
      <c r="A811">
        <f t="shared" si="13"/>
        <v>31</v>
      </c>
      <c r="B811" s="2" t="s">
        <v>30</v>
      </c>
      <c r="C811" s="3" t="s">
        <v>87</v>
      </c>
      <c r="D811" s="3" t="s">
        <v>5</v>
      </c>
      <c r="E811" s="3">
        <f>C816*C822</f>
        <v>0</v>
      </c>
      <c r="F811" s="2" t="s">
        <v>31</v>
      </c>
      <c r="G811" s="3">
        <f>E824-E822-E821-G809</f>
        <v>224959623.815</v>
      </c>
      <c r="H811">
        <v>47</v>
      </c>
    </row>
    <row r="812" spans="1:8" ht="30">
      <c r="A812">
        <f t="shared" si="13"/>
        <v>31</v>
      </c>
      <c r="B812" s="2" t="s">
        <v>32</v>
      </c>
      <c r="C812" s="3" t="s">
        <v>88</v>
      </c>
      <c r="D812" s="3" t="s">
        <v>127</v>
      </c>
      <c r="E812" s="3">
        <f>E810+E811</f>
        <v>169864595.5</v>
      </c>
      <c r="F812" s="3"/>
      <c r="G812" s="3"/>
    </row>
    <row r="813" spans="1:8" ht="15">
      <c r="A813">
        <f t="shared" si="13"/>
        <v>31</v>
      </c>
      <c r="B813" s="2" t="s">
        <v>34</v>
      </c>
      <c r="C813" s="3"/>
      <c r="D813" s="3" t="s">
        <v>94</v>
      </c>
      <c r="E813" s="3">
        <f>IF(C822&gt;=30,16625550*C814,IF(C822&lt;30,((16625550*C814)/30)*C822))</f>
        <v>16625550</v>
      </c>
      <c r="F813" s="3"/>
      <c r="G813" s="3"/>
      <c r="H813">
        <v>14</v>
      </c>
    </row>
    <row r="814" spans="1:8" ht="15">
      <c r="A814">
        <f t="shared" si="13"/>
        <v>31</v>
      </c>
      <c r="B814" s="2" t="s">
        <v>35</v>
      </c>
      <c r="C814" s="4">
        <v>1</v>
      </c>
      <c r="D814" s="3" t="s">
        <v>92</v>
      </c>
      <c r="E814" s="3">
        <f>IF(AND(C823="متاهل",C822&gt;=30),5000000,IF(AND(C823="متاهل",C822&lt;30),(5000000/30)*C822,0))</f>
        <v>0</v>
      </c>
      <c r="F814" s="3"/>
      <c r="G814" s="3"/>
      <c r="H814" t="s">
        <v>93</v>
      </c>
    </row>
    <row r="815" spans="1:8" ht="15">
      <c r="A815">
        <f t="shared" si="13"/>
        <v>31</v>
      </c>
      <c r="B815" s="2" t="s">
        <v>36</v>
      </c>
      <c r="C815" s="4">
        <v>0</v>
      </c>
      <c r="D815" s="3" t="s">
        <v>96</v>
      </c>
      <c r="E815" s="3">
        <f>IF(C822&gt;=30,30000000,IF(C822&lt;30,(30000000/30)*C822))</f>
        <v>30000000</v>
      </c>
      <c r="F815" s="3"/>
      <c r="G815" s="3"/>
      <c r="H815">
        <v>32</v>
      </c>
    </row>
    <row r="816" spans="1:8" ht="30">
      <c r="A816">
        <f t="shared" si="13"/>
        <v>31</v>
      </c>
      <c r="B816" s="2" t="s">
        <v>37</v>
      </c>
      <c r="C816" s="3">
        <f>INDEX('شیت مزد'!$C$4:$CF$25, MATCH(C810, 'شیت مزد'!$A$4:$A$25, 0), MATCH(C815, 'شیت مزد'!$C$4:$CG$4, 0))</f>
        <v>0</v>
      </c>
      <c r="D816" s="3" t="s">
        <v>95</v>
      </c>
      <c r="E816" s="3">
        <f>IF(C822&gt;=30,22000000,IF(C822&lt;30,(22000000/30)*C822))</f>
        <v>22000000</v>
      </c>
      <c r="F816" s="3"/>
      <c r="G816" s="3"/>
      <c r="H816">
        <v>31</v>
      </c>
    </row>
    <row r="817" spans="1:8" ht="15">
      <c r="A817">
        <f t="shared" si="13"/>
        <v>31</v>
      </c>
      <c r="B817" s="2" t="s">
        <v>38</v>
      </c>
      <c r="C817" s="4">
        <v>0</v>
      </c>
      <c r="D817" s="3" t="s">
        <v>4</v>
      </c>
      <c r="E817" s="3">
        <f>IF(C822&lt;15,0,(E810+E811)*VLOOKUP(C824,'روزهای 1405'!$J$1:$K$6,2,0))</f>
        <v>0</v>
      </c>
      <c r="F817" s="3"/>
      <c r="G817" s="3"/>
      <c r="H817">
        <v>21</v>
      </c>
    </row>
    <row r="818" spans="1:8" ht="15">
      <c r="A818">
        <f t="shared" si="13"/>
        <v>31</v>
      </c>
      <c r="B818" s="2" t="s">
        <v>0</v>
      </c>
      <c r="C818" s="3">
        <f>((E809+C816)/7.33)*1.4</f>
        <v>1063719.4270122782</v>
      </c>
      <c r="D818" s="3" t="s">
        <v>39</v>
      </c>
      <c r="E818" s="3">
        <f>C817*C818</f>
        <v>0</v>
      </c>
      <c r="F818" s="3"/>
      <c r="G818" s="3"/>
    </row>
    <row r="819" spans="1:8" ht="15">
      <c r="A819">
        <f t="shared" si="13"/>
        <v>31</v>
      </c>
      <c r="B819" s="2" t="s">
        <v>40</v>
      </c>
      <c r="C819" s="3"/>
      <c r="D819" s="26" t="s">
        <v>41</v>
      </c>
      <c r="E819" s="3">
        <f>C820*C821</f>
        <v>0</v>
      </c>
      <c r="F819" s="3"/>
      <c r="G819" s="3"/>
    </row>
    <row r="820" spans="1:8" ht="15">
      <c r="A820">
        <f t="shared" si="13"/>
        <v>31</v>
      </c>
      <c r="B820" s="2" t="s">
        <v>41</v>
      </c>
      <c r="C820" s="3">
        <f>((C816+E809)/7.33)*0.4</f>
        <v>303919.83628922235</v>
      </c>
      <c r="D820" s="3" t="s">
        <v>89</v>
      </c>
      <c r="E820" s="3" cm="1">
        <f t="array" ref="E820">SUM((E812:E817)/30)*C819</f>
        <v>0</v>
      </c>
      <c r="F820" s="3"/>
      <c r="G820" s="3"/>
    </row>
    <row r="821" spans="1:8" ht="15">
      <c r="A821">
        <f t="shared" si="13"/>
        <v>31</v>
      </c>
      <c r="B821" s="2" t="s">
        <v>42</v>
      </c>
      <c r="C821" s="4"/>
      <c r="D821" s="3" t="s">
        <v>2</v>
      </c>
      <c r="E821" s="3">
        <f>IF(C822&gt;=30,(C816+E809)*5,IF(C822&lt;30,(((C816+E809)*5)/30)*C822))</f>
        <v>27846655</v>
      </c>
      <c r="F821" s="3"/>
      <c r="G821" s="3"/>
      <c r="H821">
        <v>1047</v>
      </c>
    </row>
    <row r="822" spans="1:8" ht="15">
      <c r="A822">
        <f t="shared" si="13"/>
        <v>31</v>
      </c>
      <c r="B822" s="2" t="s">
        <v>43</v>
      </c>
      <c r="C822" s="3">
        <v>30.5</v>
      </c>
      <c r="D822" s="3" t="s">
        <v>3</v>
      </c>
      <c r="E822" s="3">
        <f>IF(C822&gt;=30,((E809+C816)*2.5),IF(C822&lt;30,(((E809+C816)*2.5)/30)*C822))</f>
        <v>13923327.5</v>
      </c>
      <c r="F822" s="3"/>
      <c r="G822" s="3"/>
      <c r="H822">
        <v>1048</v>
      </c>
    </row>
    <row r="823" spans="1:8" ht="15">
      <c r="A823">
        <f t="shared" si="13"/>
        <v>31</v>
      </c>
      <c r="B823" s="2" t="s">
        <v>69</v>
      </c>
      <c r="C823" s="4" t="s">
        <v>70</v>
      </c>
      <c r="D823" s="3" t="s">
        <v>1</v>
      </c>
      <c r="E823" s="3">
        <f>IF(C822&gt;=30,C825,IF(C822&lt;30,(C825/30)*C822))</f>
        <v>2000000</v>
      </c>
      <c r="F823" s="3"/>
      <c r="G823" s="3"/>
      <c r="H823">
        <v>11</v>
      </c>
    </row>
    <row r="824" spans="1:8" ht="15">
      <c r="A824">
        <f t="shared" si="13"/>
        <v>31</v>
      </c>
      <c r="B824" s="19" t="s">
        <v>74</v>
      </c>
      <c r="C824" s="4" t="s">
        <v>75</v>
      </c>
      <c r="D824" s="3" t="s">
        <v>44</v>
      </c>
      <c r="E824" s="3">
        <f>SUM(E812:E823)-E820</f>
        <v>282260128</v>
      </c>
      <c r="F824" s="3"/>
      <c r="G824" s="3"/>
    </row>
    <row r="825" spans="1:8" ht="15">
      <c r="A825">
        <f t="shared" si="13"/>
        <v>31</v>
      </c>
      <c r="B825" s="2" t="s">
        <v>1</v>
      </c>
      <c r="C825" s="32">
        <v>2000000</v>
      </c>
      <c r="D825" s="27" t="s">
        <v>45</v>
      </c>
      <c r="E825" s="3"/>
      <c r="F825" s="23"/>
      <c r="G825" s="3">
        <f>E824-G809-G810-E822-E820-E821</f>
        <v>224959623.815</v>
      </c>
    </row>
    <row r="826" spans="1:8">
      <c r="A826">
        <f t="shared" si="13"/>
        <v>31</v>
      </c>
      <c r="C826" s="21"/>
    </row>
    <row r="827" spans="1:8">
      <c r="A827">
        <f t="shared" si="13"/>
        <v>31</v>
      </c>
      <c r="C827" s="21"/>
    </row>
    <row r="828" spans="1:8">
      <c r="A828">
        <f t="shared" si="13"/>
        <v>31</v>
      </c>
      <c r="C828" s="21"/>
    </row>
    <row r="829" spans="1:8">
      <c r="A829">
        <f t="shared" si="13"/>
        <v>31</v>
      </c>
      <c r="C829" s="21"/>
    </row>
    <row r="830" spans="1:8">
      <c r="A830">
        <f t="shared" si="13"/>
        <v>31</v>
      </c>
      <c r="C830" s="21"/>
    </row>
    <row r="831" spans="1:8">
      <c r="A831">
        <f t="shared" si="13"/>
        <v>31</v>
      </c>
      <c r="C831" s="21"/>
    </row>
    <row r="832" spans="1:8">
      <c r="A832">
        <f t="shared" si="13"/>
        <v>31</v>
      </c>
      <c r="C832" s="21"/>
    </row>
    <row r="833" spans="1:3">
      <c r="A833">
        <f t="shared" si="13"/>
        <v>31</v>
      </c>
      <c r="C833" s="21"/>
    </row>
    <row r="834" spans="1:3">
      <c r="A834">
        <f t="shared" si="13"/>
        <v>31</v>
      </c>
      <c r="C834" s="21"/>
    </row>
    <row r="835" spans="1:3">
      <c r="A835">
        <f t="shared" si="13"/>
        <v>31</v>
      </c>
      <c r="C835" s="21"/>
    </row>
    <row r="836" spans="1:3">
      <c r="A836">
        <f t="shared" si="13"/>
        <v>31</v>
      </c>
      <c r="C836" s="21"/>
    </row>
    <row r="837" spans="1:3">
      <c r="A837">
        <f t="shared" si="13"/>
        <v>31</v>
      </c>
      <c r="C837" s="21"/>
    </row>
    <row r="838" spans="1:3">
      <c r="A838">
        <f t="shared" si="13"/>
        <v>31</v>
      </c>
      <c r="C838" s="21"/>
    </row>
    <row r="839" spans="1:3">
      <c r="A839">
        <f t="shared" si="13"/>
        <v>31</v>
      </c>
      <c r="C839" s="21"/>
    </row>
    <row r="840" spans="1:3">
      <c r="A840">
        <f t="shared" si="13"/>
        <v>31</v>
      </c>
      <c r="C840" s="21"/>
    </row>
    <row r="841" spans="1:3">
      <c r="A841">
        <f t="shared" si="13"/>
        <v>31</v>
      </c>
      <c r="C841" s="21"/>
    </row>
    <row r="842" spans="1:3">
      <c r="A842">
        <f t="shared" si="13"/>
        <v>31</v>
      </c>
      <c r="C842" s="21"/>
    </row>
    <row r="843" spans="1:3">
      <c r="A843">
        <f t="shared" si="13"/>
        <v>31</v>
      </c>
      <c r="C843" s="21"/>
    </row>
    <row r="844" spans="1:3">
      <c r="A844">
        <f t="shared" si="13"/>
        <v>31</v>
      </c>
      <c r="C844" s="21"/>
    </row>
    <row r="845" spans="1:3">
      <c r="A845">
        <f t="shared" si="13"/>
        <v>31</v>
      </c>
      <c r="C845" s="21"/>
    </row>
    <row r="846" spans="1:3">
      <c r="A846">
        <f t="shared" si="13"/>
        <v>31</v>
      </c>
      <c r="C846" s="21"/>
    </row>
    <row r="847" spans="1:3">
      <c r="A847">
        <f t="shared" si="13"/>
        <v>31</v>
      </c>
      <c r="C847" s="21"/>
    </row>
    <row r="848" spans="1:3">
      <c r="A848">
        <f t="shared" si="13"/>
        <v>31</v>
      </c>
      <c r="C848" s="21"/>
    </row>
    <row r="849" spans="1:3">
      <c r="A849">
        <f t="shared" si="13"/>
        <v>31</v>
      </c>
      <c r="C849" s="21"/>
    </row>
    <row r="850" spans="1:3">
      <c r="A850">
        <f t="shared" si="13"/>
        <v>31</v>
      </c>
      <c r="C850" s="21"/>
    </row>
    <row r="851" spans="1:3">
      <c r="A851">
        <f t="shared" si="13"/>
        <v>31</v>
      </c>
      <c r="C851" s="21"/>
    </row>
    <row r="852" spans="1:3">
      <c r="A852">
        <f t="shared" si="13"/>
        <v>31</v>
      </c>
      <c r="C852" s="21"/>
    </row>
    <row r="853" spans="1:3">
      <c r="A853">
        <f t="shared" si="13"/>
        <v>31</v>
      </c>
      <c r="C853" s="21"/>
    </row>
    <row r="854" spans="1:3">
      <c r="A854">
        <f t="shared" si="13"/>
        <v>31</v>
      </c>
      <c r="C854" s="21"/>
    </row>
    <row r="855" spans="1:3">
      <c r="A855">
        <f t="shared" si="13"/>
        <v>31</v>
      </c>
      <c r="C855" s="21"/>
    </row>
    <row r="856" spans="1:3">
      <c r="A856">
        <f t="shared" si="13"/>
        <v>31</v>
      </c>
      <c r="C856" s="21"/>
    </row>
    <row r="857" spans="1:3">
      <c r="A857">
        <f t="shared" si="13"/>
        <v>31</v>
      </c>
      <c r="C857" s="21"/>
    </row>
    <row r="858" spans="1:3">
      <c r="A858">
        <f t="shared" ref="A858:A921" si="14">IF(B858="کدملی",C858,A857)</f>
        <v>31</v>
      </c>
      <c r="C858" s="21"/>
    </row>
    <row r="859" spans="1:3">
      <c r="A859">
        <f t="shared" si="14"/>
        <v>31</v>
      </c>
      <c r="C859" s="21"/>
    </row>
    <row r="860" spans="1:3">
      <c r="A860">
        <f t="shared" si="14"/>
        <v>31</v>
      </c>
      <c r="C860" s="21"/>
    </row>
    <row r="861" spans="1:3">
      <c r="A861">
        <f t="shared" si="14"/>
        <v>31</v>
      </c>
      <c r="C861" s="21"/>
    </row>
    <row r="862" spans="1:3">
      <c r="A862">
        <f t="shared" si="14"/>
        <v>31</v>
      </c>
      <c r="C862" s="21"/>
    </row>
    <row r="863" spans="1:3">
      <c r="A863">
        <f t="shared" si="14"/>
        <v>31</v>
      </c>
      <c r="C863" s="21"/>
    </row>
    <row r="864" spans="1:3">
      <c r="A864">
        <f t="shared" si="14"/>
        <v>31</v>
      </c>
      <c r="C864" s="21"/>
    </row>
    <row r="865" spans="1:3">
      <c r="A865">
        <f t="shared" si="14"/>
        <v>31</v>
      </c>
      <c r="C865" s="21"/>
    </row>
    <row r="866" spans="1:3">
      <c r="A866">
        <f t="shared" si="14"/>
        <v>31</v>
      </c>
      <c r="C866" s="21"/>
    </row>
    <row r="867" spans="1:3">
      <c r="A867">
        <f t="shared" si="14"/>
        <v>31</v>
      </c>
      <c r="C867" s="21"/>
    </row>
    <row r="868" spans="1:3">
      <c r="A868">
        <f t="shared" si="14"/>
        <v>31</v>
      </c>
      <c r="C868" s="21"/>
    </row>
    <row r="869" spans="1:3">
      <c r="A869">
        <f t="shared" si="14"/>
        <v>31</v>
      </c>
      <c r="C869" s="21"/>
    </row>
    <row r="870" spans="1:3">
      <c r="A870">
        <f t="shared" si="14"/>
        <v>31</v>
      </c>
      <c r="C870" s="21"/>
    </row>
    <row r="871" spans="1:3">
      <c r="A871">
        <f t="shared" si="14"/>
        <v>31</v>
      </c>
      <c r="C871" s="21"/>
    </row>
    <row r="872" spans="1:3">
      <c r="A872">
        <f t="shared" si="14"/>
        <v>31</v>
      </c>
      <c r="C872" s="21"/>
    </row>
    <row r="873" spans="1:3">
      <c r="A873">
        <f t="shared" si="14"/>
        <v>31</v>
      </c>
      <c r="C873" s="21"/>
    </row>
    <row r="874" spans="1:3">
      <c r="A874">
        <f t="shared" si="14"/>
        <v>31</v>
      </c>
      <c r="C874" s="21"/>
    </row>
    <row r="875" spans="1:3">
      <c r="A875">
        <f t="shared" si="14"/>
        <v>31</v>
      </c>
      <c r="C875" s="21"/>
    </row>
    <row r="876" spans="1:3">
      <c r="A876">
        <f t="shared" si="14"/>
        <v>31</v>
      </c>
      <c r="C876" s="21"/>
    </row>
    <row r="877" spans="1:3">
      <c r="A877">
        <f t="shared" si="14"/>
        <v>31</v>
      </c>
      <c r="C877" s="21"/>
    </row>
    <row r="878" spans="1:3">
      <c r="A878">
        <f t="shared" si="14"/>
        <v>31</v>
      </c>
      <c r="C878" s="21"/>
    </row>
    <row r="879" spans="1:3">
      <c r="A879">
        <f t="shared" si="14"/>
        <v>31</v>
      </c>
      <c r="C879" s="21"/>
    </row>
    <row r="880" spans="1:3">
      <c r="A880">
        <f t="shared" si="14"/>
        <v>31</v>
      </c>
      <c r="C880" s="21"/>
    </row>
    <row r="881" spans="1:3">
      <c r="A881">
        <f t="shared" si="14"/>
        <v>31</v>
      </c>
      <c r="C881" s="21"/>
    </row>
    <row r="882" spans="1:3">
      <c r="A882">
        <f t="shared" si="14"/>
        <v>31</v>
      </c>
      <c r="C882" s="21"/>
    </row>
    <row r="883" spans="1:3">
      <c r="A883">
        <f t="shared" si="14"/>
        <v>31</v>
      </c>
      <c r="C883" s="21"/>
    </row>
    <row r="884" spans="1:3">
      <c r="A884">
        <f t="shared" si="14"/>
        <v>31</v>
      </c>
      <c r="C884" s="21"/>
    </row>
    <row r="885" spans="1:3">
      <c r="A885">
        <f t="shared" si="14"/>
        <v>31</v>
      </c>
      <c r="C885" s="21"/>
    </row>
    <row r="886" spans="1:3">
      <c r="A886">
        <f t="shared" si="14"/>
        <v>31</v>
      </c>
      <c r="C886" s="21"/>
    </row>
    <row r="887" spans="1:3">
      <c r="A887">
        <f t="shared" si="14"/>
        <v>31</v>
      </c>
      <c r="C887" s="21"/>
    </row>
    <row r="888" spans="1:3">
      <c r="A888">
        <f t="shared" si="14"/>
        <v>31</v>
      </c>
      <c r="C888" s="21"/>
    </row>
    <row r="889" spans="1:3">
      <c r="A889">
        <f t="shared" si="14"/>
        <v>31</v>
      </c>
      <c r="C889" s="21"/>
    </row>
    <row r="890" spans="1:3">
      <c r="A890">
        <f t="shared" si="14"/>
        <v>31</v>
      </c>
      <c r="C890" s="21"/>
    </row>
    <row r="891" spans="1:3">
      <c r="A891">
        <f t="shared" si="14"/>
        <v>31</v>
      </c>
      <c r="C891" s="21"/>
    </row>
    <row r="892" spans="1:3">
      <c r="A892">
        <f t="shared" si="14"/>
        <v>31</v>
      </c>
      <c r="C892" s="21"/>
    </row>
    <row r="893" spans="1:3">
      <c r="A893">
        <f t="shared" si="14"/>
        <v>31</v>
      </c>
      <c r="C893" s="21"/>
    </row>
    <row r="894" spans="1:3">
      <c r="A894">
        <f t="shared" si="14"/>
        <v>31</v>
      </c>
      <c r="C894" s="21"/>
    </row>
    <row r="895" spans="1:3">
      <c r="A895">
        <f t="shared" si="14"/>
        <v>31</v>
      </c>
      <c r="C895" s="21"/>
    </row>
    <row r="896" spans="1:3">
      <c r="A896">
        <f t="shared" si="14"/>
        <v>31</v>
      </c>
      <c r="C896" s="21"/>
    </row>
    <row r="897" spans="1:3">
      <c r="A897">
        <f t="shared" si="14"/>
        <v>31</v>
      </c>
      <c r="C897" s="21"/>
    </row>
    <row r="898" spans="1:3">
      <c r="A898">
        <f t="shared" si="14"/>
        <v>31</v>
      </c>
      <c r="C898" s="21"/>
    </row>
    <row r="899" spans="1:3">
      <c r="A899">
        <f t="shared" si="14"/>
        <v>31</v>
      </c>
      <c r="C899" s="21"/>
    </row>
    <row r="900" spans="1:3">
      <c r="A900">
        <f t="shared" si="14"/>
        <v>31</v>
      </c>
      <c r="C900" s="21"/>
    </row>
    <row r="901" spans="1:3">
      <c r="A901">
        <f t="shared" si="14"/>
        <v>31</v>
      </c>
      <c r="C901" s="21"/>
    </row>
    <row r="902" spans="1:3">
      <c r="A902">
        <f t="shared" si="14"/>
        <v>31</v>
      </c>
      <c r="C902" s="21"/>
    </row>
    <row r="903" spans="1:3">
      <c r="A903">
        <f t="shared" si="14"/>
        <v>31</v>
      </c>
      <c r="C903" s="21"/>
    </row>
    <row r="904" spans="1:3">
      <c r="A904">
        <f t="shared" si="14"/>
        <v>31</v>
      </c>
      <c r="C904" s="21"/>
    </row>
    <row r="905" spans="1:3">
      <c r="A905">
        <f t="shared" si="14"/>
        <v>31</v>
      </c>
      <c r="C905" s="21"/>
    </row>
    <row r="906" spans="1:3">
      <c r="A906">
        <f t="shared" si="14"/>
        <v>31</v>
      </c>
      <c r="C906" s="21"/>
    </row>
    <row r="907" spans="1:3">
      <c r="A907">
        <f t="shared" si="14"/>
        <v>31</v>
      </c>
      <c r="C907" s="21"/>
    </row>
    <row r="908" spans="1:3">
      <c r="A908">
        <f t="shared" si="14"/>
        <v>31</v>
      </c>
      <c r="C908" s="21"/>
    </row>
    <row r="909" spans="1:3">
      <c r="A909">
        <f t="shared" si="14"/>
        <v>31</v>
      </c>
      <c r="C909" s="21"/>
    </row>
    <row r="910" spans="1:3">
      <c r="A910">
        <f t="shared" si="14"/>
        <v>31</v>
      </c>
      <c r="C910" s="21"/>
    </row>
    <row r="911" spans="1:3">
      <c r="A911">
        <f t="shared" si="14"/>
        <v>31</v>
      </c>
      <c r="C911" s="21"/>
    </row>
    <row r="912" spans="1:3">
      <c r="A912">
        <f t="shared" si="14"/>
        <v>31</v>
      </c>
      <c r="C912" s="21"/>
    </row>
    <row r="913" spans="1:3">
      <c r="A913">
        <f t="shared" si="14"/>
        <v>31</v>
      </c>
      <c r="C913" s="21"/>
    </row>
    <row r="914" spans="1:3">
      <c r="A914">
        <f t="shared" si="14"/>
        <v>31</v>
      </c>
      <c r="C914" s="21"/>
    </row>
    <row r="915" spans="1:3">
      <c r="A915">
        <f t="shared" si="14"/>
        <v>31</v>
      </c>
      <c r="C915" s="21"/>
    </row>
    <row r="916" spans="1:3">
      <c r="A916">
        <f t="shared" si="14"/>
        <v>31</v>
      </c>
      <c r="C916" s="21"/>
    </row>
    <row r="917" spans="1:3">
      <c r="A917">
        <f t="shared" si="14"/>
        <v>31</v>
      </c>
      <c r="C917" s="21"/>
    </row>
    <row r="918" spans="1:3">
      <c r="A918">
        <f t="shared" si="14"/>
        <v>31</v>
      </c>
      <c r="C918" s="21"/>
    </row>
    <row r="919" spans="1:3">
      <c r="A919">
        <f t="shared" si="14"/>
        <v>31</v>
      </c>
      <c r="C919" s="21"/>
    </row>
    <row r="920" spans="1:3">
      <c r="A920">
        <f t="shared" si="14"/>
        <v>31</v>
      </c>
      <c r="C920" s="21"/>
    </row>
    <row r="921" spans="1:3">
      <c r="A921">
        <f t="shared" si="14"/>
        <v>31</v>
      </c>
      <c r="C921" s="21"/>
    </row>
    <row r="922" spans="1:3">
      <c r="A922">
        <f t="shared" ref="A922:A985" si="15">IF(B922="کدملی",C922,A921)</f>
        <v>31</v>
      </c>
      <c r="C922" s="21"/>
    </row>
    <row r="923" spans="1:3">
      <c r="A923">
        <f t="shared" si="15"/>
        <v>31</v>
      </c>
      <c r="C923" s="21"/>
    </row>
    <row r="924" spans="1:3">
      <c r="A924">
        <f t="shared" si="15"/>
        <v>31</v>
      </c>
      <c r="C924" s="21"/>
    </row>
    <row r="925" spans="1:3">
      <c r="A925">
        <f t="shared" si="15"/>
        <v>31</v>
      </c>
      <c r="C925" s="21"/>
    </row>
    <row r="926" spans="1:3">
      <c r="A926">
        <f t="shared" si="15"/>
        <v>31</v>
      </c>
      <c r="C926" s="21"/>
    </row>
    <row r="927" spans="1:3">
      <c r="A927">
        <f t="shared" si="15"/>
        <v>31</v>
      </c>
      <c r="C927" s="21"/>
    </row>
    <row r="928" spans="1:3">
      <c r="A928">
        <f t="shared" si="15"/>
        <v>31</v>
      </c>
      <c r="C928" s="21"/>
    </row>
    <row r="929" spans="1:3">
      <c r="A929">
        <f t="shared" si="15"/>
        <v>31</v>
      </c>
      <c r="C929" s="21"/>
    </row>
    <row r="930" spans="1:3">
      <c r="A930">
        <f t="shared" si="15"/>
        <v>31</v>
      </c>
      <c r="C930" s="21"/>
    </row>
    <row r="931" spans="1:3">
      <c r="A931">
        <f t="shared" si="15"/>
        <v>31</v>
      </c>
      <c r="C931" s="21"/>
    </row>
    <row r="932" spans="1:3">
      <c r="A932">
        <f t="shared" si="15"/>
        <v>31</v>
      </c>
      <c r="C932" s="21"/>
    </row>
    <row r="933" spans="1:3">
      <c r="A933">
        <f t="shared" si="15"/>
        <v>31</v>
      </c>
      <c r="C933" s="21"/>
    </row>
    <row r="934" spans="1:3">
      <c r="A934">
        <f t="shared" si="15"/>
        <v>31</v>
      </c>
      <c r="C934" s="21"/>
    </row>
    <row r="935" spans="1:3">
      <c r="A935">
        <f t="shared" si="15"/>
        <v>31</v>
      </c>
      <c r="C935" s="21"/>
    </row>
    <row r="936" spans="1:3">
      <c r="A936">
        <f t="shared" si="15"/>
        <v>31</v>
      </c>
      <c r="C936" s="21"/>
    </row>
    <row r="937" spans="1:3">
      <c r="A937">
        <f t="shared" si="15"/>
        <v>31</v>
      </c>
      <c r="C937" s="21"/>
    </row>
    <row r="938" spans="1:3">
      <c r="A938">
        <f t="shared" si="15"/>
        <v>31</v>
      </c>
      <c r="C938" s="21"/>
    </row>
    <row r="939" spans="1:3">
      <c r="A939">
        <f t="shared" si="15"/>
        <v>31</v>
      </c>
      <c r="C939" s="21"/>
    </row>
    <row r="940" spans="1:3">
      <c r="A940">
        <f t="shared" si="15"/>
        <v>31</v>
      </c>
      <c r="C940" s="21"/>
    </row>
    <row r="941" spans="1:3">
      <c r="A941">
        <f t="shared" si="15"/>
        <v>31</v>
      </c>
      <c r="C941" s="21"/>
    </row>
    <row r="942" spans="1:3">
      <c r="A942">
        <f t="shared" si="15"/>
        <v>31</v>
      </c>
      <c r="C942" s="21"/>
    </row>
    <row r="943" spans="1:3">
      <c r="A943">
        <f t="shared" si="15"/>
        <v>31</v>
      </c>
      <c r="C943" s="21"/>
    </row>
    <row r="944" spans="1:3">
      <c r="A944">
        <f t="shared" si="15"/>
        <v>31</v>
      </c>
      <c r="C944" s="21"/>
    </row>
    <row r="945" spans="1:3">
      <c r="A945">
        <f t="shared" si="15"/>
        <v>31</v>
      </c>
      <c r="C945" s="21"/>
    </row>
    <row r="946" spans="1:3">
      <c r="A946">
        <f t="shared" si="15"/>
        <v>31</v>
      </c>
      <c r="C946" s="21"/>
    </row>
    <row r="947" spans="1:3">
      <c r="A947">
        <f t="shared" si="15"/>
        <v>31</v>
      </c>
      <c r="C947" s="21"/>
    </row>
    <row r="948" spans="1:3">
      <c r="A948">
        <f t="shared" si="15"/>
        <v>31</v>
      </c>
      <c r="C948" s="21"/>
    </row>
    <row r="949" spans="1:3">
      <c r="A949">
        <f t="shared" si="15"/>
        <v>31</v>
      </c>
      <c r="C949" s="21"/>
    </row>
    <row r="950" spans="1:3">
      <c r="A950">
        <f t="shared" si="15"/>
        <v>31</v>
      </c>
      <c r="C950" s="21"/>
    </row>
    <row r="951" spans="1:3">
      <c r="A951">
        <f t="shared" si="15"/>
        <v>31</v>
      </c>
      <c r="C951" s="21"/>
    </row>
    <row r="952" spans="1:3">
      <c r="A952">
        <f t="shared" si="15"/>
        <v>31</v>
      </c>
      <c r="C952" s="21"/>
    </row>
    <row r="953" spans="1:3">
      <c r="A953">
        <f t="shared" si="15"/>
        <v>31</v>
      </c>
      <c r="C953" s="21"/>
    </row>
    <row r="954" spans="1:3">
      <c r="A954">
        <f t="shared" si="15"/>
        <v>31</v>
      </c>
      <c r="C954" s="21"/>
    </row>
    <row r="955" spans="1:3">
      <c r="A955">
        <f t="shared" si="15"/>
        <v>31</v>
      </c>
      <c r="C955" s="21"/>
    </row>
    <row r="956" spans="1:3">
      <c r="A956">
        <f t="shared" si="15"/>
        <v>31</v>
      </c>
      <c r="C956" s="21"/>
    </row>
    <row r="957" spans="1:3">
      <c r="A957">
        <f t="shared" si="15"/>
        <v>31</v>
      </c>
      <c r="C957" s="21"/>
    </row>
    <row r="958" spans="1:3">
      <c r="A958">
        <f t="shared" si="15"/>
        <v>31</v>
      </c>
      <c r="C958" s="21"/>
    </row>
    <row r="959" spans="1:3">
      <c r="A959">
        <f t="shared" si="15"/>
        <v>31</v>
      </c>
      <c r="C959" s="21"/>
    </row>
    <row r="960" spans="1:3">
      <c r="A960">
        <f t="shared" si="15"/>
        <v>31</v>
      </c>
      <c r="C960" s="21"/>
    </row>
    <row r="961" spans="1:3">
      <c r="A961">
        <f t="shared" si="15"/>
        <v>31</v>
      </c>
      <c r="C961" s="21"/>
    </row>
    <row r="962" spans="1:3">
      <c r="A962">
        <f t="shared" si="15"/>
        <v>31</v>
      </c>
      <c r="C962" s="21"/>
    </row>
    <row r="963" spans="1:3">
      <c r="A963">
        <f t="shared" si="15"/>
        <v>31</v>
      </c>
      <c r="C963" s="21"/>
    </row>
    <row r="964" spans="1:3">
      <c r="A964">
        <f t="shared" si="15"/>
        <v>31</v>
      </c>
      <c r="C964" s="21"/>
    </row>
    <row r="965" spans="1:3">
      <c r="A965">
        <f t="shared" si="15"/>
        <v>31</v>
      </c>
      <c r="C965" s="21"/>
    </row>
    <row r="966" spans="1:3">
      <c r="A966">
        <f t="shared" si="15"/>
        <v>31</v>
      </c>
      <c r="C966" s="21"/>
    </row>
    <row r="967" spans="1:3">
      <c r="A967">
        <f t="shared" si="15"/>
        <v>31</v>
      </c>
      <c r="C967" s="21"/>
    </row>
    <row r="968" spans="1:3">
      <c r="A968">
        <f t="shared" si="15"/>
        <v>31</v>
      </c>
      <c r="C968" s="21"/>
    </row>
    <row r="969" spans="1:3">
      <c r="A969">
        <f t="shared" si="15"/>
        <v>31</v>
      </c>
      <c r="C969" s="21"/>
    </row>
    <row r="970" spans="1:3">
      <c r="A970">
        <f t="shared" si="15"/>
        <v>31</v>
      </c>
      <c r="C970" s="21"/>
    </row>
    <row r="971" spans="1:3">
      <c r="A971">
        <f t="shared" si="15"/>
        <v>31</v>
      </c>
      <c r="C971" s="21"/>
    </row>
    <row r="972" spans="1:3">
      <c r="A972">
        <f t="shared" si="15"/>
        <v>31</v>
      </c>
      <c r="C972" s="21"/>
    </row>
    <row r="973" spans="1:3">
      <c r="A973">
        <f t="shared" si="15"/>
        <v>31</v>
      </c>
      <c r="C973" s="21"/>
    </row>
    <row r="974" spans="1:3">
      <c r="A974">
        <f t="shared" si="15"/>
        <v>31</v>
      </c>
      <c r="C974" s="21"/>
    </row>
    <row r="975" spans="1:3">
      <c r="A975">
        <f t="shared" si="15"/>
        <v>31</v>
      </c>
      <c r="C975" s="21"/>
    </row>
    <row r="976" spans="1:3">
      <c r="A976">
        <f t="shared" si="15"/>
        <v>31</v>
      </c>
      <c r="C976" s="21"/>
    </row>
    <row r="977" spans="1:3">
      <c r="A977">
        <f t="shared" si="15"/>
        <v>31</v>
      </c>
      <c r="C977" s="21"/>
    </row>
    <row r="978" spans="1:3">
      <c r="A978">
        <f t="shared" si="15"/>
        <v>31</v>
      </c>
      <c r="C978" s="21"/>
    </row>
    <row r="979" spans="1:3">
      <c r="A979">
        <f t="shared" si="15"/>
        <v>31</v>
      </c>
      <c r="C979" s="21"/>
    </row>
    <row r="980" spans="1:3">
      <c r="A980">
        <f t="shared" si="15"/>
        <v>31</v>
      </c>
      <c r="C980" s="21"/>
    </row>
    <row r="981" spans="1:3">
      <c r="A981">
        <f t="shared" si="15"/>
        <v>31</v>
      </c>
      <c r="C981" s="21"/>
    </row>
    <row r="982" spans="1:3">
      <c r="A982">
        <f t="shared" si="15"/>
        <v>31</v>
      </c>
      <c r="C982" s="21"/>
    </row>
    <row r="983" spans="1:3">
      <c r="A983">
        <f t="shared" si="15"/>
        <v>31</v>
      </c>
      <c r="C983" s="21"/>
    </row>
    <row r="984" spans="1:3">
      <c r="A984">
        <f t="shared" si="15"/>
        <v>31</v>
      </c>
      <c r="C984" s="21"/>
    </row>
    <row r="985" spans="1:3">
      <c r="A985">
        <f t="shared" si="15"/>
        <v>31</v>
      </c>
      <c r="C985" s="21"/>
    </row>
    <row r="986" spans="1:3">
      <c r="A986">
        <f t="shared" ref="A986:A1049" si="16">IF(B986="کدملی",C986,A985)</f>
        <v>31</v>
      </c>
      <c r="C986" s="21"/>
    </row>
    <row r="987" spans="1:3">
      <c r="A987">
        <f t="shared" si="16"/>
        <v>31</v>
      </c>
      <c r="C987" s="21"/>
    </row>
    <row r="988" spans="1:3">
      <c r="A988">
        <f t="shared" si="16"/>
        <v>31</v>
      </c>
      <c r="C988" s="21"/>
    </row>
    <row r="989" spans="1:3">
      <c r="A989">
        <f t="shared" si="16"/>
        <v>31</v>
      </c>
      <c r="C989" s="21"/>
    </row>
    <row r="990" spans="1:3">
      <c r="A990">
        <f t="shared" si="16"/>
        <v>31</v>
      </c>
      <c r="C990" s="21"/>
    </row>
    <row r="991" spans="1:3">
      <c r="A991">
        <f t="shared" si="16"/>
        <v>31</v>
      </c>
      <c r="C991" s="21"/>
    </row>
    <row r="992" spans="1:3">
      <c r="A992">
        <f t="shared" si="16"/>
        <v>31</v>
      </c>
      <c r="C992" s="21"/>
    </row>
    <row r="993" spans="1:3">
      <c r="A993">
        <f t="shared" si="16"/>
        <v>31</v>
      </c>
      <c r="C993" s="21"/>
    </row>
    <row r="994" spans="1:3">
      <c r="A994">
        <f t="shared" si="16"/>
        <v>31</v>
      </c>
      <c r="C994" s="21"/>
    </row>
    <row r="995" spans="1:3">
      <c r="A995">
        <f t="shared" si="16"/>
        <v>31</v>
      </c>
      <c r="C995" s="21"/>
    </row>
    <row r="996" spans="1:3">
      <c r="A996">
        <f t="shared" si="16"/>
        <v>31</v>
      </c>
      <c r="C996" s="21"/>
    </row>
    <row r="997" spans="1:3">
      <c r="A997">
        <f t="shared" si="16"/>
        <v>31</v>
      </c>
      <c r="C997" s="21"/>
    </row>
    <row r="998" spans="1:3">
      <c r="A998">
        <f t="shared" si="16"/>
        <v>31</v>
      </c>
      <c r="C998" s="21"/>
    </row>
    <row r="999" spans="1:3">
      <c r="A999">
        <f t="shared" si="16"/>
        <v>31</v>
      </c>
      <c r="C999" s="21"/>
    </row>
    <row r="1000" spans="1:3">
      <c r="A1000">
        <f t="shared" si="16"/>
        <v>31</v>
      </c>
      <c r="C1000" s="21"/>
    </row>
    <row r="1001" spans="1:3">
      <c r="A1001">
        <f t="shared" si="16"/>
        <v>31</v>
      </c>
      <c r="C1001" s="21"/>
    </row>
    <row r="1002" spans="1:3">
      <c r="A1002">
        <f t="shared" si="16"/>
        <v>31</v>
      </c>
      <c r="C1002" s="21"/>
    </row>
    <row r="1003" spans="1:3">
      <c r="A1003">
        <f t="shared" si="16"/>
        <v>31</v>
      </c>
      <c r="C1003" s="21"/>
    </row>
    <row r="1004" spans="1:3">
      <c r="A1004">
        <f t="shared" si="16"/>
        <v>31</v>
      </c>
      <c r="C1004" s="21"/>
    </row>
    <row r="1005" spans="1:3">
      <c r="A1005">
        <f t="shared" si="16"/>
        <v>31</v>
      </c>
      <c r="C1005" s="21"/>
    </row>
    <row r="1006" spans="1:3">
      <c r="A1006">
        <f t="shared" si="16"/>
        <v>31</v>
      </c>
      <c r="C1006" s="21"/>
    </row>
    <row r="1007" spans="1:3">
      <c r="A1007">
        <f t="shared" si="16"/>
        <v>31</v>
      </c>
      <c r="C1007" s="21"/>
    </row>
    <row r="1008" spans="1:3">
      <c r="A1008">
        <f t="shared" si="16"/>
        <v>31</v>
      </c>
      <c r="C1008" s="21"/>
    </row>
    <row r="1009" spans="1:3">
      <c r="A1009">
        <f t="shared" si="16"/>
        <v>31</v>
      </c>
      <c r="C1009" s="21"/>
    </row>
    <row r="1010" spans="1:3">
      <c r="A1010">
        <f t="shared" si="16"/>
        <v>31</v>
      </c>
      <c r="C1010" s="21"/>
    </row>
    <row r="1011" spans="1:3">
      <c r="A1011">
        <f t="shared" si="16"/>
        <v>31</v>
      </c>
      <c r="C1011" s="21"/>
    </row>
    <row r="1012" spans="1:3">
      <c r="A1012">
        <f t="shared" si="16"/>
        <v>31</v>
      </c>
      <c r="C1012" s="21"/>
    </row>
    <row r="1013" spans="1:3">
      <c r="A1013">
        <f t="shared" si="16"/>
        <v>31</v>
      </c>
      <c r="C1013" s="21"/>
    </row>
    <row r="1014" spans="1:3">
      <c r="A1014">
        <f t="shared" si="16"/>
        <v>31</v>
      </c>
      <c r="C1014" s="21"/>
    </row>
    <row r="1015" spans="1:3">
      <c r="A1015">
        <f t="shared" si="16"/>
        <v>31</v>
      </c>
      <c r="C1015" s="21"/>
    </row>
    <row r="1016" spans="1:3">
      <c r="A1016">
        <f t="shared" si="16"/>
        <v>31</v>
      </c>
      <c r="C1016" s="21"/>
    </row>
    <row r="1017" spans="1:3">
      <c r="A1017">
        <f t="shared" si="16"/>
        <v>31</v>
      </c>
      <c r="C1017" s="21"/>
    </row>
    <row r="1018" spans="1:3">
      <c r="A1018">
        <f t="shared" si="16"/>
        <v>31</v>
      </c>
      <c r="C1018" s="21"/>
    </row>
    <row r="1019" spans="1:3">
      <c r="A1019">
        <f t="shared" si="16"/>
        <v>31</v>
      </c>
      <c r="C1019" s="21"/>
    </row>
    <row r="1020" spans="1:3">
      <c r="A1020">
        <f t="shared" si="16"/>
        <v>31</v>
      </c>
      <c r="C1020" s="21"/>
    </row>
    <row r="1021" spans="1:3">
      <c r="A1021">
        <f t="shared" si="16"/>
        <v>31</v>
      </c>
      <c r="C1021" s="21"/>
    </row>
    <row r="1022" spans="1:3">
      <c r="A1022">
        <f t="shared" si="16"/>
        <v>31</v>
      </c>
      <c r="C1022" s="21"/>
    </row>
    <row r="1023" spans="1:3">
      <c r="A1023">
        <f t="shared" si="16"/>
        <v>31</v>
      </c>
      <c r="C1023" s="21"/>
    </row>
    <row r="1024" spans="1:3">
      <c r="A1024">
        <f t="shared" si="16"/>
        <v>31</v>
      </c>
      <c r="C1024" s="21"/>
    </row>
    <row r="1025" spans="1:3">
      <c r="A1025">
        <f t="shared" si="16"/>
        <v>31</v>
      </c>
      <c r="C1025" s="21"/>
    </row>
    <row r="1026" spans="1:3">
      <c r="A1026">
        <f t="shared" si="16"/>
        <v>31</v>
      </c>
      <c r="C1026" s="21"/>
    </row>
    <row r="1027" spans="1:3">
      <c r="A1027">
        <f t="shared" si="16"/>
        <v>31</v>
      </c>
      <c r="C1027" s="21"/>
    </row>
    <row r="1028" spans="1:3">
      <c r="A1028">
        <f t="shared" si="16"/>
        <v>31</v>
      </c>
      <c r="C1028" s="21"/>
    </row>
    <row r="1029" spans="1:3">
      <c r="A1029">
        <f t="shared" si="16"/>
        <v>31</v>
      </c>
      <c r="C1029" s="21"/>
    </row>
    <row r="1030" spans="1:3">
      <c r="A1030">
        <f t="shared" si="16"/>
        <v>31</v>
      </c>
      <c r="C1030" s="21"/>
    </row>
    <row r="1031" spans="1:3">
      <c r="A1031">
        <f t="shared" si="16"/>
        <v>31</v>
      </c>
      <c r="C1031" s="21"/>
    </row>
    <row r="1032" spans="1:3">
      <c r="A1032">
        <f t="shared" si="16"/>
        <v>31</v>
      </c>
      <c r="C1032" s="21"/>
    </row>
    <row r="1033" spans="1:3">
      <c r="A1033">
        <f t="shared" si="16"/>
        <v>31</v>
      </c>
      <c r="C1033" s="21"/>
    </row>
    <row r="1034" spans="1:3">
      <c r="A1034">
        <f t="shared" si="16"/>
        <v>31</v>
      </c>
      <c r="C1034" s="21"/>
    </row>
    <row r="1035" spans="1:3">
      <c r="A1035">
        <f t="shared" si="16"/>
        <v>31</v>
      </c>
      <c r="C1035" s="21"/>
    </row>
    <row r="1036" spans="1:3">
      <c r="A1036">
        <f t="shared" si="16"/>
        <v>31</v>
      </c>
      <c r="C1036" s="21"/>
    </row>
    <row r="1037" spans="1:3">
      <c r="A1037">
        <f t="shared" si="16"/>
        <v>31</v>
      </c>
      <c r="C1037" s="21"/>
    </row>
    <row r="1038" spans="1:3">
      <c r="A1038">
        <f t="shared" si="16"/>
        <v>31</v>
      </c>
      <c r="C1038" s="21"/>
    </row>
    <row r="1039" spans="1:3">
      <c r="A1039">
        <f t="shared" si="16"/>
        <v>31</v>
      </c>
      <c r="C1039" s="21"/>
    </row>
    <row r="1040" spans="1:3">
      <c r="A1040">
        <f t="shared" si="16"/>
        <v>31</v>
      </c>
      <c r="C1040" s="21"/>
    </row>
    <row r="1041" spans="1:3">
      <c r="A1041">
        <f t="shared" si="16"/>
        <v>31</v>
      </c>
      <c r="C1041" s="21"/>
    </row>
    <row r="1042" spans="1:3">
      <c r="A1042">
        <f t="shared" si="16"/>
        <v>31</v>
      </c>
      <c r="C1042" s="21"/>
    </row>
    <row r="1043" spans="1:3">
      <c r="A1043">
        <f t="shared" si="16"/>
        <v>31</v>
      </c>
      <c r="C1043" s="21"/>
    </row>
    <row r="1044" spans="1:3">
      <c r="A1044">
        <f t="shared" si="16"/>
        <v>31</v>
      </c>
      <c r="C1044" s="21"/>
    </row>
    <row r="1045" spans="1:3">
      <c r="A1045">
        <f t="shared" si="16"/>
        <v>31</v>
      </c>
      <c r="C1045" s="21"/>
    </row>
    <row r="1046" spans="1:3">
      <c r="A1046">
        <f t="shared" si="16"/>
        <v>31</v>
      </c>
      <c r="C1046" s="21"/>
    </row>
    <row r="1047" spans="1:3">
      <c r="A1047">
        <f t="shared" si="16"/>
        <v>31</v>
      </c>
      <c r="C1047" s="21"/>
    </row>
    <row r="1048" spans="1:3">
      <c r="A1048">
        <f t="shared" si="16"/>
        <v>31</v>
      </c>
      <c r="C1048" s="21"/>
    </row>
    <row r="1049" spans="1:3">
      <c r="A1049">
        <f t="shared" si="16"/>
        <v>31</v>
      </c>
      <c r="C1049" s="21"/>
    </row>
    <row r="1050" spans="1:3">
      <c r="A1050">
        <f t="shared" ref="A1050:A1113" si="17">IF(B1050="کدملی",C1050,A1049)</f>
        <v>31</v>
      </c>
      <c r="C1050" s="21"/>
    </row>
    <row r="1051" spans="1:3">
      <c r="A1051">
        <f t="shared" si="17"/>
        <v>31</v>
      </c>
      <c r="C1051" s="21"/>
    </row>
    <row r="1052" spans="1:3">
      <c r="A1052">
        <f t="shared" si="17"/>
        <v>31</v>
      </c>
      <c r="C1052" s="21"/>
    </row>
    <row r="1053" spans="1:3">
      <c r="A1053">
        <f t="shared" si="17"/>
        <v>31</v>
      </c>
      <c r="C1053" s="21"/>
    </row>
    <row r="1054" spans="1:3">
      <c r="A1054">
        <f t="shared" si="17"/>
        <v>31</v>
      </c>
      <c r="C1054" s="21"/>
    </row>
    <row r="1055" spans="1:3">
      <c r="A1055">
        <f t="shared" si="17"/>
        <v>31</v>
      </c>
      <c r="C1055" s="21"/>
    </row>
    <row r="1056" spans="1:3">
      <c r="A1056">
        <f t="shared" si="17"/>
        <v>31</v>
      </c>
      <c r="C1056" s="21"/>
    </row>
    <row r="1057" spans="1:3">
      <c r="A1057">
        <f t="shared" si="17"/>
        <v>31</v>
      </c>
      <c r="C1057" s="21"/>
    </row>
    <row r="1058" spans="1:3">
      <c r="A1058">
        <f t="shared" si="17"/>
        <v>31</v>
      </c>
      <c r="C1058" s="21"/>
    </row>
    <row r="1059" spans="1:3">
      <c r="A1059">
        <f t="shared" si="17"/>
        <v>31</v>
      </c>
      <c r="C1059" s="21"/>
    </row>
    <row r="1060" spans="1:3">
      <c r="A1060">
        <f t="shared" si="17"/>
        <v>31</v>
      </c>
      <c r="C1060" s="21"/>
    </row>
    <row r="1061" spans="1:3">
      <c r="A1061">
        <f t="shared" si="17"/>
        <v>31</v>
      </c>
      <c r="C1061" s="21"/>
    </row>
    <row r="1062" spans="1:3">
      <c r="A1062">
        <f t="shared" si="17"/>
        <v>31</v>
      </c>
      <c r="C1062" s="21"/>
    </row>
    <row r="1063" spans="1:3">
      <c r="A1063">
        <f t="shared" si="17"/>
        <v>31</v>
      </c>
      <c r="C1063" s="21"/>
    </row>
    <row r="1064" spans="1:3">
      <c r="A1064">
        <f t="shared" si="17"/>
        <v>31</v>
      </c>
      <c r="C1064" s="21"/>
    </row>
    <row r="1065" spans="1:3">
      <c r="A1065">
        <f t="shared" si="17"/>
        <v>31</v>
      </c>
      <c r="C1065" s="21"/>
    </row>
    <row r="1066" spans="1:3">
      <c r="A1066">
        <f t="shared" si="17"/>
        <v>31</v>
      </c>
      <c r="C1066" s="21"/>
    </row>
    <row r="1067" spans="1:3">
      <c r="A1067">
        <f t="shared" si="17"/>
        <v>31</v>
      </c>
      <c r="C1067" s="21"/>
    </row>
    <row r="1068" spans="1:3">
      <c r="A1068">
        <f t="shared" si="17"/>
        <v>31</v>
      </c>
      <c r="C1068" s="21"/>
    </row>
    <row r="1069" spans="1:3">
      <c r="A1069">
        <f t="shared" si="17"/>
        <v>31</v>
      </c>
      <c r="C1069" s="21"/>
    </row>
    <row r="1070" spans="1:3">
      <c r="A1070">
        <f t="shared" si="17"/>
        <v>31</v>
      </c>
      <c r="C1070" s="21"/>
    </row>
    <row r="1071" spans="1:3">
      <c r="A1071">
        <f t="shared" si="17"/>
        <v>31</v>
      </c>
      <c r="C1071" s="21"/>
    </row>
    <row r="1072" spans="1:3">
      <c r="A1072">
        <f t="shared" si="17"/>
        <v>31</v>
      </c>
      <c r="C1072" s="21"/>
    </row>
    <row r="1073" spans="1:3">
      <c r="A1073">
        <f t="shared" si="17"/>
        <v>31</v>
      </c>
      <c r="C1073" s="21"/>
    </row>
    <row r="1074" spans="1:3">
      <c r="A1074">
        <f t="shared" si="17"/>
        <v>31</v>
      </c>
      <c r="C1074" s="21"/>
    </row>
    <row r="1075" spans="1:3">
      <c r="A1075">
        <f t="shared" si="17"/>
        <v>31</v>
      </c>
      <c r="C1075" s="21"/>
    </row>
    <row r="1076" spans="1:3">
      <c r="A1076">
        <f t="shared" si="17"/>
        <v>31</v>
      </c>
      <c r="C1076" s="21"/>
    </row>
    <row r="1077" spans="1:3">
      <c r="A1077">
        <f t="shared" si="17"/>
        <v>31</v>
      </c>
      <c r="C1077" s="21"/>
    </row>
    <row r="1078" spans="1:3">
      <c r="A1078">
        <f t="shared" si="17"/>
        <v>31</v>
      </c>
      <c r="C1078" s="21"/>
    </row>
    <row r="1079" spans="1:3">
      <c r="A1079">
        <f t="shared" si="17"/>
        <v>31</v>
      </c>
      <c r="C1079" s="21"/>
    </row>
    <row r="1080" spans="1:3">
      <c r="A1080">
        <f t="shared" si="17"/>
        <v>31</v>
      </c>
      <c r="C1080" s="21"/>
    </row>
    <row r="1081" spans="1:3">
      <c r="A1081">
        <f t="shared" si="17"/>
        <v>31</v>
      </c>
      <c r="C1081" s="21"/>
    </row>
    <row r="1082" spans="1:3">
      <c r="A1082">
        <f t="shared" si="17"/>
        <v>31</v>
      </c>
      <c r="C1082" s="21"/>
    </row>
    <row r="1083" spans="1:3">
      <c r="A1083">
        <f t="shared" si="17"/>
        <v>31</v>
      </c>
      <c r="C1083" s="21"/>
    </row>
    <row r="1084" spans="1:3">
      <c r="A1084">
        <f t="shared" si="17"/>
        <v>31</v>
      </c>
      <c r="C1084" s="21"/>
    </row>
    <row r="1085" spans="1:3">
      <c r="A1085">
        <f t="shared" si="17"/>
        <v>31</v>
      </c>
      <c r="C1085" s="21"/>
    </row>
    <row r="1086" spans="1:3">
      <c r="A1086">
        <f t="shared" si="17"/>
        <v>31</v>
      </c>
      <c r="C1086" s="21"/>
    </row>
    <row r="1087" spans="1:3">
      <c r="A1087">
        <f t="shared" si="17"/>
        <v>31</v>
      </c>
      <c r="C1087" s="21"/>
    </row>
    <row r="1088" spans="1:3">
      <c r="A1088">
        <f t="shared" si="17"/>
        <v>31</v>
      </c>
      <c r="C1088" s="21"/>
    </row>
    <row r="1089" spans="1:3">
      <c r="A1089">
        <f t="shared" si="17"/>
        <v>31</v>
      </c>
      <c r="C1089" s="21"/>
    </row>
    <row r="1090" spans="1:3">
      <c r="A1090">
        <f t="shared" si="17"/>
        <v>31</v>
      </c>
      <c r="C1090" s="21"/>
    </row>
    <row r="1091" spans="1:3">
      <c r="A1091">
        <f t="shared" si="17"/>
        <v>31</v>
      </c>
      <c r="C1091" s="21"/>
    </row>
    <row r="1092" spans="1:3">
      <c r="A1092">
        <f t="shared" si="17"/>
        <v>31</v>
      </c>
      <c r="C1092" s="21"/>
    </row>
    <row r="1093" spans="1:3">
      <c r="A1093">
        <f t="shared" si="17"/>
        <v>31</v>
      </c>
      <c r="C1093" s="21"/>
    </row>
    <row r="1094" spans="1:3">
      <c r="A1094">
        <f t="shared" si="17"/>
        <v>31</v>
      </c>
      <c r="C1094" s="21"/>
    </row>
    <row r="1095" spans="1:3">
      <c r="A1095">
        <f t="shared" si="17"/>
        <v>31</v>
      </c>
      <c r="C1095" s="21"/>
    </row>
    <row r="1096" spans="1:3">
      <c r="A1096">
        <f t="shared" si="17"/>
        <v>31</v>
      </c>
      <c r="C1096" s="21"/>
    </row>
    <row r="1097" spans="1:3">
      <c r="A1097">
        <f t="shared" si="17"/>
        <v>31</v>
      </c>
      <c r="C1097" s="21"/>
    </row>
    <row r="1098" spans="1:3">
      <c r="A1098">
        <f t="shared" si="17"/>
        <v>31</v>
      </c>
      <c r="C1098" s="21"/>
    </row>
    <row r="1099" spans="1:3">
      <c r="A1099">
        <f t="shared" si="17"/>
        <v>31</v>
      </c>
      <c r="C1099" s="21"/>
    </row>
    <row r="1100" spans="1:3">
      <c r="A1100">
        <f t="shared" si="17"/>
        <v>31</v>
      </c>
      <c r="C1100" s="21"/>
    </row>
    <row r="1101" spans="1:3">
      <c r="A1101">
        <f t="shared" si="17"/>
        <v>31</v>
      </c>
      <c r="C1101" s="21"/>
    </row>
    <row r="1102" spans="1:3">
      <c r="A1102">
        <f t="shared" si="17"/>
        <v>31</v>
      </c>
      <c r="C1102" s="21"/>
    </row>
    <row r="1103" spans="1:3">
      <c r="A1103">
        <f t="shared" si="17"/>
        <v>31</v>
      </c>
      <c r="C1103" s="21"/>
    </row>
    <row r="1104" spans="1:3">
      <c r="A1104">
        <f t="shared" si="17"/>
        <v>31</v>
      </c>
      <c r="C1104" s="21"/>
    </row>
    <row r="1105" spans="1:3">
      <c r="A1105">
        <f t="shared" si="17"/>
        <v>31</v>
      </c>
      <c r="C1105" s="21"/>
    </row>
    <row r="1106" spans="1:3">
      <c r="A1106">
        <f t="shared" si="17"/>
        <v>31</v>
      </c>
      <c r="C1106" s="21"/>
    </row>
    <row r="1107" spans="1:3">
      <c r="A1107">
        <f t="shared" si="17"/>
        <v>31</v>
      </c>
      <c r="C1107" s="21"/>
    </row>
    <row r="1108" spans="1:3">
      <c r="A1108">
        <f t="shared" si="17"/>
        <v>31</v>
      </c>
      <c r="C1108" s="21"/>
    </row>
    <row r="1109" spans="1:3">
      <c r="A1109">
        <f t="shared" si="17"/>
        <v>31</v>
      </c>
      <c r="C1109" s="21"/>
    </row>
    <row r="1110" spans="1:3">
      <c r="A1110">
        <f t="shared" si="17"/>
        <v>31</v>
      </c>
      <c r="C1110" s="21"/>
    </row>
    <row r="1111" spans="1:3">
      <c r="A1111">
        <f t="shared" si="17"/>
        <v>31</v>
      </c>
      <c r="C1111" s="21"/>
    </row>
    <row r="1112" spans="1:3">
      <c r="A1112">
        <f t="shared" si="17"/>
        <v>31</v>
      </c>
      <c r="C1112" s="21"/>
    </row>
    <row r="1113" spans="1:3">
      <c r="A1113">
        <f t="shared" si="17"/>
        <v>31</v>
      </c>
      <c r="C1113" s="21"/>
    </row>
    <row r="1114" spans="1:3">
      <c r="A1114">
        <f t="shared" ref="A1114:A1177" si="18">IF(B1114="کدملی",C1114,A1113)</f>
        <v>31</v>
      </c>
      <c r="C1114" s="21"/>
    </row>
    <row r="1115" spans="1:3">
      <c r="A1115">
        <f t="shared" si="18"/>
        <v>31</v>
      </c>
      <c r="C1115" s="21"/>
    </row>
    <row r="1116" spans="1:3">
      <c r="A1116">
        <f t="shared" si="18"/>
        <v>31</v>
      </c>
      <c r="C1116" s="21"/>
    </row>
    <row r="1117" spans="1:3">
      <c r="A1117">
        <f t="shared" si="18"/>
        <v>31</v>
      </c>
      <c r="C1117" s="21"/>
    </row>
    <row r="1118" spans="1:3">
      <c r="A1118">
        <f t="shared" si="18"/>
        <v>31</v>
      </c>
      <c r="C1118" s="21"/>
    </row>
    <row r="1119" spans="1:3">
      <c r="A1119">
        <f t="shared" si="18"/>
        <v>31</v>
      </c>
      <c r="C1119" s="21"/>
    </row>
    <row r="1120" spans="1:3">
      <c r="A1120">
        <f t="shared" si="18"/>
        <v>31</v>
      </c>
      <c r="C1120" s="21"/>
    </row>
    <row r="1121" spans="1:3">
      <c r="A1121">
        <f t="shared" si="18"/>
        <v>31</v>
      </c>
      <c r="C1121" s="21"/>
    </row>
    <row r="1122" spans="1:3">
      <c r="A1122">
        <f t="shared" si="18"/>
        <v>31</v>
      </c>
      <c r="C1122" s="21"/>
    </row>
    <row r="1123" spans="1:3">
      <c r="A1123">
        <f t="shared" si="18"/>
        <v>31</v>
      </c>
      <c r="C1123" s="21"/>
    </row>
    <row r="1124" spans="1:3">
      <c r="A1124">
        <f t="shared" si="18"/>
        <v>31</v>
      </c>
      <c r="C1124" s="21"/>
    </row>
    <row r="1125" spans="1:3">
      <c r="A1125">
        <f t="shared" si="18"/>
        <v>31</v>
      </c>
      <c r="C1125" s="21"/>
    </row>
    <row r="1126" spans="1:3">
      <c r="A1126">
        <f t="shared" si="18"/>
        <v>31</v>
      </c>
      <c r="C1126" s="21"/>
    </row>
    <row r="1127" spans="1:3">
      <c r="A1127">
        <f t="shared" si="18"/>
        <v>31</v>
      </c>
      <c r="C1127" s="21"/>
    </row>
    <row r="1128" spans="1:3">
      <c r="A1128">
        <f t="shared" si="18"/>
        <v>31</v>
      </c>
      <c r="C1128" s="21"/>
    </row>
    <row r="1129" spans="1:3">
      <c r="A1129">
        <f t="shared" si="18"/>
        <v>31</v>
      </c>
      <c r="C1129" s="21"/>
    </row>
    <row r="1130" spans="1:3">
      <c r="A1130">
        <f t="shared" si="18"/>
        <v>31</v>
      </c>
      <c r="C1130" s="21"/>
    </row>
    <row r="1131" spans="1:3">
      <c r="A1131">
        <f t="shared" si="18"/>
        <v>31</v>
      </c>
      <c r="C1131" s="21"/>
    </row>
    <row r="1132" spans="1:3">
      <c r="A1132">
        <f t="shared" si="18"/>
        <v>31</v>
      </c>
      <c r="C1132" s="21"/>
    </row>
    <row r="1133" spans="1:3">
      <c r="A1133">
        <f t="shared" si="18"/>
        <v>31</v>
      </c>
      <c r="C1133" s="21"/>
    </row>
    <row r="1134" spans="1:3">
      <c r="A1134">
        <f t="shared" si="18"/>
        <v>31</v>
      </c>
      <c r="C1134" s="21"/>
    </row>
    <row r="1135" spans="1:3">
      <c r="A1135">
        <f t="shared" si="18"/>
        <v>31</v>
      </c>
      <c r="C1135" s="21"/>
    </row>
    <row r="1136" spans="1:3">
      <c r="A1136">
        <f t="shared" si="18"/>
        <v>31</v>
      </c>
      <c r="C1136" s="21"/>
    </row>
    <row r="1137" spans="1:3">
      <c r="A1137">
        <f t="shared" si="18"/>
        <v>31</v>
      </c>
      <c r="C1137" s="21"/>
    </row>
    <row r="1138" spans="1:3">
      <c r="A1138">
        <f t="shared" si="18"/>
        <v>31</v>
      </c>
      <c r="C1138" s="21"/>
    </row>
    <row r="1139" spans="1:3">
      <c r="A1139">
        <f t="shared" si="18"/>
        <v>31</v>
      </c>
      <c r="C1139" s="21"/>
    </row>
    <row r="1140" spans="1:3">
      <c r="A1140">
        <f t="shared" si="18"/>
        <v>31</v>
      </c>
      <c r="C1140" s="21"/>
    </row>
    <row r="1141" spans="1:3">
      <c r="A1141">
        <f t="shared" si="18"/>
        <v>31</v>
      </c>
      <c r="C1141" s="21"/>
    </row>
    <row r="1142" spans="1:3">
      <c r="A1142">
        <f t="shared" si="18"/>
        <v>31</v>
      </c>
      <c r="C1142" s="21"/>
    </row>
    <row r="1143" spans="1:3">
      <c r="A1143">
        <f t="shared" si="18"/>
        <v>31</v>
      </c>
      <c r="C1143" s="21"/>
    </row>
    <row r="1144" spans="1:3">
      <c r="A1144">
        <f t="shared" si="18"/>
        <v>31</v>
      </c>
      <c r="C1144" s="21"/>
    </row>
    <row r="1145" spans="1:3">
      <c r="A1145">
        <f t="shared" si="18"/>
        <v>31</v>
      </c>
      <c r="C1145" s="21"/>
    </row>
    <row r="1146" spans="1:3">
      <c r="A1146">
        <f t="shared" si="18"/>
        <v>31</v>
      </c>
      <c r="C1146" s="21"/>
    </row>
    <row r="1147" spans="1:3">
      <c r="A1147">
        <f t="shared" si="18"/>
        <v>31</v>
      </c>
      <c r="C1147" s="21"/>
    </row>
    <row r="1148" spans="1:3">
      <c r="A1148">
        <f t="shared" si="18"/>
        <v>31</v>
      </c>
      <c r="C1148" s="21"/>
    </row>
    <row r="1149" spans="1:3">
      <c r="A1149">
        <f t="shared" si="18"/>
        <v>31</v>
      </c>
      <c r="C1149" s="21"/>
    </row>
    <row r="1150" spans="1:3">
      <c r="A1150">
        <f t="shared" si="18"/>
        <v>31</v>
      </c>
      <c r="C1150" s="21"/>
    </row>
    <row r="1151" spans="1:3">
      <c r="A1151">
        <f t="shared" si="18"/>
        <v>31</v>
      </c>
      <c r="C1151" s="21"/>
    </row>
    <row r="1152" spans="1:3">
      <c r="A1152">
        <f t="shared" si="18"/>
        <v>31</v>
      </c>
      <c r="C1152" s="21"/>
    </row>
    <row r="1153" spans="1:3">
      <c r="A1153">
        <f t="shared" si="18"/>
        <v>31</v>
      </c>
      <c r="C1153" s="21"/>
    </row>
    <row r="1154" spans="1:3">
      <c r="A1154">
        <f t="shared" si="18"/>
        <v>31</v>
      </c>
      <c r="C1154" s="21"/>
    </row>
    <row r="1155" spans="1:3">
      <c r="A1155">
        <f t="shared" si="18"/>
        <v>31</v>
      </c>
      <c r="C1155" s="21"/>
    </row>
    <row r="1156" spans="1:3">
      <c r="A1156">
        <f t="shared" si="18"/>
        <v>31</v>
      </c>
      <c r="C1156" s="21"/>
    </row>
    <row r="1157" spans="1:3">
      <c r="A1157">
        <f t="shared" si="18"/>
        <v>31</v>
      </c>
      <c r="C1157" s="21"/>
    </row>
    <row r="1158" spans="1:3">
      <c r="A1158">
        <f t="shared" si="18"/>
        <v>31</v>
      </c>
      <c r="C1158" s="21"/>
    </row>
    <row r="1159" spans="1:3">
      <c r="A1159">
        <f t="shared" si="18"/>
        <v>31</v>
      </c>
      <c r="C1159" s="21"/>
    </row>
    <row r="1160" spans="1:3">
      <c r="A1160">
        <f t="shared" si="18"/>
        <v>31</v>
      </c>
      <c r="C1160" s="21"/>
    </row>
    <row r="1161" spans="1:3">
      <c r="A1161">
        <f t="shared" si="18"/>
        <v>31</v>
      </c>
      <c r="C1161" s="21"/>
    </row>
    <row r="1162" spans="1:3">
      <c r="A1162">
        <f t="shared" si="18"/>
        <v>31</v>
      </c>
      <c r="C1162" s="21"/>
    </row>
    <row r="1163" spans="1:3">
      <c r="A1163">
        <f t="shared" si="18"/>
        <v>31</v>
      </c>
      <c r="C1163" s="21"/>
    </row>
    <row r="1164" spans="1:3">
      <c r="A1164">
        <f t="shared" si="18"/>
        <v>31</v>
      </c>
      <c r="C1164" s="21"/>
    </row>
    <row r="1165" spans="1:3">
      <c r="A1165">
        <f t="shared" si="18"/>
        <v>31</v>
      </c>
      <c r="C1165" s="21"/>
    </row>
    <row r="1166" spans="1:3">
      <c r="A1166">
        <f t="shared" si="18"/>
        <v>31</v>
      </c>
      <c r="C1166" s="21"/>
    </row>
    <row r="1167" spans="1:3">
      <c r="A1167">
        <f t="shared" si="18"/>
        <v>31</v>
      </c>
      <c r="C1167" s="21"/>
    </row>
    <row r="1168" spans="1:3">
      <c r="A1168">
        <f t="shared" si="18"/>
        <v>31</v>
      </c>
      <c r="C1168" s="21"/>
    </row>
    <row r="1169" spans="1:3">
      <c r="A1169">
        <f t="shared" si="18"/>
        <v>31</v>
      </c>
      <c r="C1169" s="21"/>
    </row>
    <row r="1170" spans="1:3">
      <c r="A1170">
        <f t="shared" si="18"/>
        <v>31</v>
      </c>
      <c r="C1170" s="21"/>
    </row>
    <row r="1171" spans="1:3">
      <c r="A1171">
        <f t="shared" si="18"/>
        <v>31</v>
      </c>
      <c r="C1171" s="21"/>
    </row>
    <row r="1172" spans="1:3">
      <c r="A1172">
        <f t="shared" si="18"/>
        <v>31</v>
      </c>
      <c r="C1172" s="21"/>
    </row>
    <row r="1173" spans="1:3">
      <c r="A1173">
        <f t="shared" si="18"/>
        <v>31</v>
      </c>
      <c r="C1173" s="21"/>
    </row>
    <row r="1174" spans="1:3">
      <c r="A1174">
        <f t="shared" si="18"/>
        <v>31</v>
      </c>
      <c r="C1174" s="21"/>
    </row>
    <row r="1175" spans="1:3">
      <c r="A1175">
        <f t="shared" si="18"/>
        <v>31</v>
      </c>
      <c r="C1175" s="21"/>
    </row>
    <row r="1176" spans="1:3">
      <c r="A1176">
        <f t="shared" si="18"/>
        <v>31</v>
      </c>
      <c r="C1176" s="21"/>
    </row>
    <row r="1177" spans="1:3">
      <c r="A1177">
        <f t="shared" si="18"/>
        <v>31</v>
      </c>
      <c r="C1177" s="21"/>
    </row>
    <row r="1178" spans="1:3">
      <c r="A1178">
        <f t="shared" ref="A1178:A1241" si="19">IF(B1178="کدملی",C1178,A1177)</f>
        <v>31</v>
      </c>
      <c r="C1178" s="21"/>
    </row>
    <row r="1179" spans="1:3">
      <c r="A1179">
        <f t="shared" si="19"/>
        <v>31</v>
      </c>
      <c r="C1179" s="21"/>
    </row>
    <row r="1180" spans="1:3">
      <c r="A1180">
        <f t="shared" si="19"/>
        <v>31</v>
      </c>
      <c r="C1180" s="21"/>
    </row>
    <row r="1181" spans="1:3">
      <c r="A1181">
        <f t="shared" si="19"/>
        <v>31</v>
      </c>
      <c r="C1181" s="21"/>
    </row>
    <row r="1182" spans="1:3">
      <c r="A1182">
        <f t="shared" si="19"/>
        <v>31</v>
      </c>
      <c r="C1182" s="21"/>
    </row>
    <row r="1183" spans="1:3">
      <c r="A1183">
        <f t="shared" si="19"/>
        <v>31</v>
      </c>
      <c r="C1183" s="21"/>
    </row>
    <row r="1184" spans="1:3">
      <c r="A1184">
        <f t="shared" si="19"/>
        <v>31</v>
      </c>
      <c r="C1184" s="21"/>
    </row>
    <row r="1185" spans="1:3">
      <c r="A1185">
        <f t="shared" si="19"/>
        <v>31</v>
      </c>
      <c r="C1185" s="21"/>
    </row>
    <row r="1186" spans="1:3">
      <c r="A1186">
        <f t="shared" si="19"/>
        <v>31</v>
      </c>
      <c r="C1186" s="21"/>
    </row>
    <row r="1187" spans="1:3">
      <c r="A1187">
        <f t="shared" si="19"/>
        <v>31</v>
      </c>
      <c r="C1187" s="21"/>
    </row>
    <row r="1188" spans="1:3">
      <c r="A1188">
        <f t="shared" si="19"/>
        <v>31</v>
      </c>
      <c r="C1188" s="21"/>
    </row>
    <row r="1189" spans="1:3">
      <c r="A1189">
        <f t="shared" si="19"/>
        <v>31</v>
      </c>
      <c r="C1189" s="21"/>
    </row>
    <row r="1190" spans="1:3">
      <c r="A1190">
        <f t="shared" si="19"/>
        <v>31</v>
      </c>
      <c r="C1190" s="21"/>
    </row>
    <row r="1191" spans="1:3">
      <c r="A1191">
        <f t="shared" si="19"/>
        <v>31</v>
      </c>
      <c r="C1191" s="21"/>
    </row>
    <row r="1192" spans="1:3">
      <c r="A1192">
        <f t="shared" si="19"/>
        <v>31</v>
      </c>
      <c r="C1192" s="21"/>
    </row>
    <row r="1193" spans="1:3">
      <c r="A1193">
        <f t="shared" si="19"/>
        <v>31</v>
      </c>
      <c r="C1193" s="21"/>
    </row>
    <row r="1194" spans="1:3">
      <c r="A1194">
        <f t="shared" si="19"/>
        <v>31</v>
      </c>
      <c r="C1194" s="21"/>
    </row>
    <row r="1195" spans="1:3">
      <c r="A1195">
        <f t="shared" si="19"/>
        <v>31</v>
      </c>
      <c r="C1195" s="21"/>
    </row>
    <row r="1196" spans="1:3">
      <c r="A1196">
        <f t="shared" si="19"/>
        <v>31</v>
      </c>
      <c r="C1196" s="21"/>
    </row>
    <row r="1197" spans="1:3">
      <c r="A1197">
        <f t="shared" si="19"/>
        <v>31</v>
      </c>
      <c r="C1197" s="21"/>
    </row>
    <row r="1198" spans="1:3">
      <c r="A1198">
        <f t="shared" si="19"/>
        <v>31</v>
      </c>
      <c r="C1198" s="21"/>
    </row>
    <row r="1199" spans="1:3">
      <c r="A1199">
        <f t="shared" si="19"/>
        <v>31</v>
      </c>
      <c r="C1199" s="21"/>
    </row>
    <row r="1200" spans="1:3">
      <c r="A1200">
        <f t="shared" si="19"/>
        <v>31</v>
      </c>
      <c r="C1200" s="21"/>
    </row>
    <row r="1201" spans="1:3">
      <c r="A1201">
        <f t="shared" si="19"/>
        <v>31</v>
      </c>
      <c r="C1201" s="21"/>
    </row>
    <row r="1202" spans="1:3">
      <c r="A1202">
        <f t="shared" si="19"/>
        <v>31</v>
      </c>
      <c r="C1202" s="21"/>
    </row>
    <row r="1203" spans="1:3">
      <c r="A1203">
        <f t="shared" si="19"/>
        <v>31</v>
      </c>
      <c r="C1203" s="21"/>
    </row>
    <row r="1204" spans="1:3">
      <c r="A1204">
        <f t="shared" si="19"/>
        <v>31</v>
      </c>
      <c r="C1204" s="21"/>
    </row>
    <row r="1205" spans="1:3">
      <c r="A1205">
        <f t="shared" si="19"/>
        <v>31</v>
      </c>
      <c r="C1205" s="21"/>
    </row>
    <row r="1206" spans="1:3">
      <c r="A1206">
        <f t="shared" si="19"/>
        <v>31</v>
      </c>
      <c r="C1206" s="21"/>
    </row>
    <row r="1207" spans="1:3">
      <c r="A1207">
        <f t="shared" si="19"/>
        <v>31</v>
      </c>
      <c r="C1207" s="21"/>
    </row>
    <row r="1208" spans="1:3">
      <c r="A1208">
        <f t="shared" si="19"/>
        <v>31</v>
      </c>
      <c r="C1208" s="21"/>
    </row>
    <row r="1209" spans="1:3">
      <c r="A1209">
        <f t="shared" si="19"/>
        <v>31</v>
      </c>
      <c r="C1209" s="21"/>
    </row>
    <row r="1210" spans="1:3">
      <c r="A1210">
        <f t="shared" si="19"/>
        <v>31</v>
      </c>
      <c r="C1210" s="21"/>
    </row>
    <row r="1211" spans="1:3">
      <c r="A1211">
        <f t="shared" si="19"/>
        <v>31</v>
      </c>
      <c r="C1211" s="21"/>
    </row>
    <row r="1212" spans="1:3">
      <c r="A1212">
        <f t="shared" si="19"/>
        <v>31</v>
      </c>
      <c r="C1212" s="21"/>
    </row>
    <row r="1213" spans="1:3">
      <c r="A1213">
        <f t="shared" si="19"/>
        <v>31</v>
      </c>
      <c r="C1213" s="21"/>
    </row>
    <row r="1214" spans="1:3">
      <c r="A1214">
        <f t="shared" si="19"/>
        <v>31</v>
      </c>
      <c r="C1214" s="21"/>
    </row>
    <row r="1215" spans="1:3">
      <c r="A1215">
        <f t="shared" si="19"/>
        <v>31</v>
      </c>
      <c r="C1215" s="21"/>
    </row>
    <row r="1216" spans="1:3">
      <c r="A1216">
        <f t="shared" si="19"/>
        <v>31</v>
      </c>
      <c r="C1216" s="21"/>
    </row>
    <row r="1217" spans="1:3">
      <c r="A1217">
        <f t="shared" si="19"/>
        <v>31</v>
      </c>
      <c r="C1217" s="21"/>
    </row>
    <row r="1218" spans="1:3">
      <c r="A1218">
        <f t="shared" si="19"/>
        <v>31</v>
      </c>
      <c r="C1218" s="21"/>
    </row>
    <row r="1219" spans="1:3">
      <c r="A1219">
        <f t="shared" si="19"/>
        <v>31</v>
      </c>
      <c r="C1219" s="21"/>
    </row>
    <row r="1220" spans="1:3">
      <c r="A1220">
        <f t="shared" si="19"/>
        <v>31</v>
      </c>
      <c r="C1220" s="21"/>
    </row>
    <row r="1221" spans="1:3">
      <c r="A1221">
        <f t="shared" si="19"/>
        <v>31</v>
      </c>
      <c r="C1221" s="21"/>
    </row>
    <row r="1222" spans="1:3">
      <c r="A1222">
        <f t="shared" si="19"/>
        <v>31</v>
      </c>
      <c r="C1222" s="21"/>
    </row>
    <row r="1223" spans="1:3">
      <c r="A1223">
        <f t="shared" si="19"/>
        <v>31</v>
      </c>
      <c r="C1223" s="21"/>
    </row>
    <row r="1224" spans="1:3">
      <c r="A1224">
        <f t="shared" si="19"/>
        <v>31</v>
      </c>
      <c r="C1224" s="21"/>
    </row>
    <row r="1225" spans="1:3">
      <c r="A1225">
        <f t="shared" si="19"/>
        <v>31</v>
      </c>
      <c r="C1225" s="21"/>
    </row>
    <row r="1226" spans="1:3">
      <c r="A1226">
        <f t="shared" si="19"/>
        <v>31</v>
      </c>
      <c r="C1226" s="21"/>
    </row>
    <row r="1227" spans="1:3">
      <c r="A1227">
        <f t="shared" si="19"/>
        <v>31</v>
      </c>
      <c r="C1227" s="21"/>
    </row>
    <row r="1228" spans="1:3">
      <c r="A1228">
        <f t="shared" si="19"/>
        <v>31</v>
      </c>
      <c r="C1228" s="21"/>
    </row>
    <row r="1229" spans="1:3">
      <c r="A1229">
        <f t="shared" si="19"/>
        <v>31</v>
      </c>
      <c r="C1229" s="21"/>
    </row>
    <row r="1230" spans="1:3">
      <c r="A1230">
        <f t="shared" si="19"/>
        <v>31</v>
      </c>
      <c r="C1230" s="21"/>
    </row>
    <row r="1231" spans="1:3">
      <c r="A1231">
        <f t="shared" si="19"/>
        <v>31</v>
      </c>
      <c r="C1231" s="21"/>
    </row>
    <row r="1232" spans="1:3">
      <c r="A1232">
        <f t="shared" si="19"/>
        <v>31</v>
      </c>
      <c r="C1232" s="21"/>
    </row>
    <row r="1233" spans="1:3">
      <c r="A1233">
        <f t="shared" si="19"/>
        <v>31</v>
      </c>
      <c r="C1233" s="21"/>
    </row>
    <row r="1234" spans="1:3">
      <c r="A1234">
        <f t="shared" si="19"/>
        <v>31</v>
      </c>
      <c r="C1234" s="21"/>
    </row>
    <row r="1235" spans="1:3">
      <c r="A1235">
        <f t="shared" si="19"/>
        <v>31</v>
      </c>
      <c r="C1235" s="21"/>
    </row>
    <row r="1236" spans="1:3">
      <c r="A1236">
        <f t="shared" si="19"/>
        <v>31</v>
      </c>
      <c r="C1236" s="21"/>
    </row>
    <row r="1237" spans="1:3">
      <c r="A1237">
        <f t="shared" si="19"/>
        <v>31</v>
      </c>
      <c r="C1237" s="21"/>
    </row>
    <row r="1238" spans="1:3">
      <c r="A1238">
        <f t="shared" si="19"/>
        <v>31</v>
      </c>
      <c r="C1238" s="21"/>
    </row>
    <row r="1239" spans="1:3">
      <c r="A1239">
        <f t="shared" si="19"/>
        <v>31</v>
      </c>
      <c r="C1239" s="21"/>
    </row>
    <row r="1240" spans="1:3">
      <c r="A1240">
        <f t="shared" si="19"/>
        <v>31</v>
      </c>
      <c r="C1240" s="21"/>
    </row>
    <row r="1241" spans="1:3">
      <c r="A1241">
        <f t="shared" si="19"/>
        <v>31</v>
      </c>
      <c r="C1241" s="21"/>
    </row>
    <row r="1242" spans="1:3">
      <c r="A1242">
        <f t="shared" ref="A1242:A1305" si="20">IF(B1242="کدملی",C1242,A1241)</f>
        <v>31</v>
      </c>
      <c r="C1242" s="21"/>
    </row>
    <row r="1243" spans="1:3">
      <c r="A1243">
        <f t="shared" si="20"/>
        <v>31</v>
      </c>
      <c r="C1243" s="21"/>
    </row>
    <row r="1244" spans="1:3">
      <c r="A1244">
        <f t="shared" si="20"/>
        <v>31</v>
      </c>
      <c r="C1244" s="21"/>
    </row>
    <row r="1245" spans="1:3">
      <c r="A1245">
        <f t="shared" si="20"/>
        <v>31</v>
      </c>
      <c r="C1245" s="21"/>
    </row>
    <row r="1246" spans="1:3">
      <c r="A1246">
        <f t="shared" si="20"/>
        <v>31</v>
      </c>
      <c r="C1246" s="21"/>
    </row>
    <row r="1247" spans="1:3">
      <c r="A1247">
        <f t="shared" si="20"/>
        <v>31</v>
      </c>
      <c r="C1247" s="21"/>
    </row>
    <row r="1248" spans="1:3">
      <c r="A1248">
        <f t="shared" si="20"/>
        <v>31</v>
      </c>
      <c r="C1248" s="21"/>
    </row>
    <row r="1249" spans="1:3">
      <c r="A1249">
        <f t="shared" si="20"/>
        <v>31</v>
      </c>
      <c r="C1249" s="21"/>
    </row>
    <row r="1250" spans="1:3">
      <c r="A1250">
        <f t="shared" si="20"/>
        <v>31</v>
      </c>
      <c r="C1250" s="21"/>
    </row>
    <row r="1251" spans="1:3">
      <c r="A1251">
        <f t="shared" si="20"/>
        <v>31</v>
      </c>
      <c r="C1251" s="21"/>
    </row>
    <row r="1252" spans="1:3">
      <c r="A1252">
        <f t="shared" si="20"/>
        <v>31</v>
      </c>
      <c r="C1252" s="21"/>
    </row>
    <row r="1253" spans="1:3">
      <c r="A1253">
        <f t="shared" si="20"/>
        <v>31</v>
      </c>
      <c r="C1253" s="21"/>
    </row>
    <row r="1254" spans="1:3">
      <c r="A1254">
        <f t="shared" si="20"/>
        <v>31</v>
      </c>
      <c r="C1254" s="21"/>
    </row>
    <row r="1255" spans="1:3">
      <c r="A1255">
        <f t="shared" si="20"/>
        <v>31</v>
      </c>
      <c r="C1255" s="21"/>
    </row>
    <row r="1256" spans="1:3">
      <c r="A1256">
        <f t="shared" si="20"/>
        <v>31</v>
      </c>
      <c r="C1256" s="21"/>
    </row>
    <row r="1257" spans="1:3">
      <c r="A1257">
        <f t="shared" si="20"/>
        <v>31</v>
      </c>
      <c r="C1257" s="21"/>
    </row>
    <row r="1258" spans="1:3">
      <c r="A1258">
        <f t="shared" si="20"/>
        <v>31</v>
      </c>
      <c r="C1258" s="21"/>
    </row>
    <row r="1259" spans="1:3">
      <c r="A1259">
        <f t="shared" si="20"/>
        <v>31</v>
      </c>
      <c r="C1259" s="21"/>
    </row>
    <row r="1260" spans="1:3">
      <c r="A1260">
        <f t="shared" si="20"/>
        <v>31</v>
      </c>
      <c r="C1260" s="21"/>
    </row>
    <row r="1261" spans="1:3">
      <c r="A1261">
        <f t="shared" si="20"/>
        <v>31</v>
      </c>
      <c r="C1261" s="21"/>
    </row>
    <row r="1262" spans="1:3">
      <c r="A1262">
        <f t="shared" si="20"/>
        <v>31</v>
      </c>
      <c r="C1262" s="21"/>
    </row>
    <row r="1263" spans="1:3">
      <c r="A1263">
        <f t="shared" si="20"/>
        <v>31</v>
      </c>
      <c r="C1263" s="21"/>
    </row>
    <row r="1264" spans="1:3">
      <c r="A1264">
        <f t="shared" si="20"/>
        <v>31</v>
      </c>
      <c r="C1264" s="21"/>
    </row>
    <row r="1265" spans="1:3">
      <c r="A1265">
        <f t="shared" si="20"/>
        <v>31</v>
      </c>
      <c r="C1265" s="21"/>
    </row>
    <row r="1266" spans="1:3">
      <c r="A1266">
        <f t="shared" si="20"/>
        <v>31</v>
      </c>
      <c r="C1266" s="21"/>
    </row>
    <row r="1267" spans="1:3">
      <c r="A1267">
        <f t="shared" si="20"/>
        <v>31</v>
      </c>
      <c r="C1267" s="21"/>
    </row>
    <row r="1268" spans="1:3">
      <c r="A1268">
        <f t="shared" si="20"/>
        <v>31</v>
      </c>
      <c r="C1268" s="21"/>
    </row>
    <row r="1269" spans="1:3">
      <c r="A1269">
        <f t="shared" si="20"/>
        <v>31</v>
      </c>
      <c r="C1269" s="21"/>
    </row>
    <row r="1270" spans="1:3">
      <c r="A1270">
        <f t="shared" si="20"/>
        <v>31</v>
      </c>
      <c r="C1270" s="21"/>
    </row>
    <row r="1271" spans="1:3">
      <c r="A1271">
        <f t="shared" si="20"/>
        <v>31</v>
      </c>
      <c r="C1271" s="21"/>
    </row>
    <row r="1272" spans="1:3">
      <c r="A1272">
        <f t="shared" si="20"/>
        <v>31</v>
      </c>
      <c r="C1272" s="21"/>
    </row>
    <row r="1273" spans="1:3">
      <c r="A1273">
        <f t="shared" si="20"/>
        <v>31</v>
      </c>
      <c r="C1273" s="21"/>
    </row>
    <row r="1274" spans="1:3">
      <c r="A1274">
        <f t="shared" si="20"/>
        <v>31</v>
      </c>
      <c r="C1274" s="21"/>
    </row>
    <row r="1275" spans="1:3">
      <c r="A1275">
        <f t="shared" si="20"/>
        <v>31</v>
      </c>
      <c r="C1275" s="21"/>
    </row>
    <row r="1276" spans="1:3">
      <c r="A1276">
        <f t="shared" si="20"/>
        <v>31</v>
      </c>
      <c r="C1276" s="21"/>
    </row>
    <row r="1277" spans="1:3">
      <c r="A1277">
        <f t="shared" si="20"/>
        <v>31</v>
      </c>
      <c r="C1277" s="21"/>
    </row>
    <row r="1278" spans="1:3">
      <c r="A1278">
        <f t="shared" si="20"/>
        <v>31</v>
      </c>
      <c r="C1278" s="21"/>
    </row>
    <row r="1279" spans="1:3">
      <c r="A1279">
        <f t="shared" si="20"/>
        <v>31</v>
      </c>
      <c r="C1279" s="21"/>
    </row>
    <row r="1280" spans="1:3">
      <c r="A1280">
        <f t="shared" si="20"/>
        <v>31</v>
      </c>
      <c r="C1280" s="21"/>
    </row>
    <row r="1281" spans="1:3">
      <c r="A1281">
        <f t="shared" si="20"/>
        <v>31</v>
      </c>
      <c r="C1281" s="21"/>
    </row>
    <row r="1282" spans="1:3">
      <c r="A1282">
        <f t="shared" si="20"/>
        <v>31</v>
      </c>
      <c r="C1282" s="21"/>
    </row>
    <row r="1283" spans="1:3">
      <c r="A1283">
        <f t="shared" si="20"/>
        <v>31</v>
      </c>
      <c r="C1283" s="21"/>
    </row>
    <row r="1284" spans="1:3">
      <c r="A1284">
        <f t="shared" si="20"/>
        <v>31</v>
      </c>
      <c r="C1284" s="21"/>
    </row>
    <row r="1285" spans="1:3">
      <c r="A1285">
        <f t="shared" si="20"/>
        <v>31</v>
      </c>
      <c r="C1285" s="21"/>
    </row>
    <row r="1286" spans="1:3">
      <c r="A1286">
        <f t="shared" si="20"/>
        <v>31</v>
      </c>
      <c r="C1286" s="21"/>
    </row>
    <row r="1287" spans="1:3">
      <c r="A1287">
        <f t="shared" si="20"/>
        <v>31</v>
      </c>
      <c r="C1287" s="21"/>
    </row>
    <row r="1288" spans="1:3">
      <c r="A1288">
        <f t="shared" si="20"/>
        <v>31</v>
      </c>
      <c r="C1288" s="21"/>
    </row>
    <row r="1289" spans="1:3">
      <c r="A1289">
        <f t="shared" si="20"/>
        <v>31</v>
      </c>
      <c r="C1289" s="21"/>
    </row>
    <row r="1290" spans="1:3">
      <c r="A1290">
        <f t="shared" si="20"/>
        <v>31</v>
      </c>
      <c r="C1290" s="21"/>
    </row>
    <row r="1291" spans="1:3">
      <c r="A1291">
        <f t="shared" si="20"/>
        <v>31</v>
      </c>
      <c r="C1291" s="21"/>
    </row>
    <row r="1292" spans="1:3">
      <c r="A1292">
        <f t="shared" si="20"/>
        <v>31</v>
      </c>
      <c r="C1292" s="21"/>
    </row>
    <row r="1293" spans="1:3">
      <c r="A1293">
        <f t="shared" si="20"/>
        <v>31</v>
      </c>
      <c r="C1293" s="21"/>
    </row>
    <row r="1294" spans="1:3">
      <c r="A1294">
        <f t="shared" si="20"/>
        <v>31</v>
      </c>
      <c r="C1294" s="21"/>
    </row>
    <row r="1295" spans="1:3">
      <c r="A1295">
        <f t="shared" si="20"/>
        <v>31</v>
      </c>
      <c r="C1295" s="21"/>
    </row>
    <row r="1296" spans="1:3">
      <c r="A1296">
        <f t="shared" si="20"/>
        <v>31</v>
      </c>
      <c r="C1296" s="21"/>
    </row>
    <row r="1297" spans="1:3">
      <c r="A1297">
        <f t="shared" si="20"/>
        <v>31</v>
      </c>
      <c r="C1297" s="21"/>
    </row>
    <row r="1298" spans="1:3">
      <c r="A1298">
        <f t="shared" si="20"/>
        <v>31</v>
      </c>
      <c r="C1298" s="21"/>
    </row>
    <row r="1299" spans="1:3">
      <c r="A1299">
        <f t="shared" si="20"/>
        <v>31</v>
      </c>
      <c r="C1299" s="21"/>
    </row>
    <row r="1300" spans="1:3">
      <c r="A1300">
        <f t="shared" si="20"/>
        <v>31</v>
      </c>
      <c r="C1300" s="21"/>
    </row>
    <row r="1301" spans="1:3">
      <c r="A1301">
        <f t="shared" si="20"/>
        <v>31</v>
      </c>
      <c r="C1301" s="21"/>
    </row>
    <row r="1302" spans="1:3">
      <c r="A1302">
        <f t="shared" si="20"/>
        <v>31</v>
      </c>
      <c r="C1302" s="21"/>
    </row>
    <row r="1303" spans="1:3">
      <c r="A1303">
        <f t="shared" si="20"/>
        <v>31</v>
      </c>
      <c r="C1303" s="21"/>
    </row>
    <row r="1304" spans="1:3">
      <c r="A1304">
        <f t="shared" si="20"/>
        <v>31</v>
      </c>
      <c r="C1304" s="21"/>
    </row>
    <row r="1305" spans="1:3">
      <c r="A1305">
        <f t="shared" si="20"/>
        <v>31</v>
      </c>
      <c r="C1305" s="21"/>
    </row>
    <row r="1306" spans="1:3">
      <c r="A1306">
        <f t="shared" ref="A1306:A1369" si="21">IF(B1306="کدملی",C1306,A1305)</f>
        <v>31</v>
      </c>
      <c r="C1306" s="21"/>
    </row>
    <row r="1307" spans="1:3">
      <c r="A1307">
        <f t="shared" si="21"/>
        <v>31</v>
      </c>
      <c r="C1307" s="21"/>
    </row>
    <row r="1308" spans="1:3">
      <c r="A1308">
        <f t="shared" si="21"/>
        <v>31</v>
      </c>
      <c r="C1308" s="21"/>
    </row>
    <row r="1309" spans="1:3">
      <c r="A1309">
        <f t="shared" si="21"/>
        <v>31</v>
      </c>
      <c r="C1309" s="21"/>
    </row>
    <row r="1310" spans="1:3">
      <c r="A1310">
        <f t="shared" si="21"/>
        <v>31</v>
      </c>
      <c r="C1310" s="21"/>
    </row>
    <row r="1311" spans="1:3">
      <c r="A1311">
        <f t="shared" si="21"/>
        <v>31</v>
      </c>
      <c r="C1311" s="21"/>
    </row>
    <row r="1312" spans="1:3">
      <c r="A1312">
        <f t="shared" si="21"/>
        <v>31</v>
      </c>
      <c r="C1312" s="21"/>
    </row>
    <row r="1313" spans="1:3">
      <c r="A1313">
        <f t="shared" si="21"/>
        <v>31</v>
      </c>
      <c r="C1313" s="21"/>
    </row>
    <row r="1314" spans="1:3">
      <c r="A1314">
        <f t="shared" si="21"/>
        <v>31</v>
      </c>
      <c r="C1314" s="21"/>
    </row>
    <row r="1315" spans="1:3">
      <c r="A1315">
        <f t="shared" si="21"/>
        <v>31</v>
      </c>
      <c r="C1315" s="21"/>
    </row>
    <row r="1316" spans="1:3">
      <c r="A1316">
        <f t="shared" si="21"/>
        <v>31</v>
      </c>
      <c r="C1316" s="21"/>
    </row>
    <row r="1317" spans="1:3">
      <c r="A1317">
        <f t="shared" si="21"/>
        <v>31</v>
      </c>
      <c r="C1317" s="21"/>
    </row>
    <row r="1318" spans="1:3">
      <c r="A1318">
        <f t="shared" si="21"/>
        <v>31</v>
      </c>
      <c r="C1318" s="21"/>
    </row>
    <row r="1319" spans="1:3">
      <c r="A1319">
        <f t="shared" si="21"/>
        <v>31</v>
      </c>
      <c r="C1319" s="21"/>
    </row>
    <row r="1320" spans="1:3">
      <c r="A1320">
        <f t="shared" si="21"/>
        <v>31</v>
      </c>
      <c r="C1320" s="21"/>
    </row>
    <row r="1321" spans="1:3">
      <c r="A1321">
        <f t="shared" si="21"/>
        <v>31</v>
      </c>
      <c r="C1321" s="21"/>
    </row>
    <row r="1322" spans="1:3">
      <c r="A1322">
        <f t="shared" si="21"/>
        <v>31</v>
      </c>
      <c r="C1322" s="21"/>
    </row>
    <row r="1323" spans="1:3">
      <c r="A1323">
        <f t="shared" si="21"/>
        <v>31</v>
      </c>
      <c r="C1323" s="21"/>
    </row>
    <row r="1324" spans="1:3">
      <c r="A1324">
        <f t="shared" si="21"/>
        <v>31</v>
      </c>
      <c r="C1324" s="21"/>
    </row>
    <row r="1325" spans="1:3">
      <c r="A1325">
        <f t="shared" si="21"/>
        <v>31</v>
      </c>
      <c r="C1325" s="21"/>
    </row>
    <row r="1326" spans="1:3">
      <c r="A1326">
        <f t="shared" si="21"/>
        <v>31</v>
      </c>
      <c r="C1326" s="21"/>
    </row>
    <row r="1327" spans="1:3">
      <c r="A1327">
        <f t="shared" si="21"/>
        <v>31</v>
      </c>
      <c r="C1327" s="21"/>
    </row>
    <row r="1328" spans="1:3">
      <c r="A1328">
        <f t="shared" si="21"/>
        <v>31</v>
      </c>
      <c r="C1328" s="21"/>
    </row>
    <row r="1329" spans="1:3">
      <c r="A1329">
        <f t="shared" si="21"/>
        <v>31</v>
      </c>
      <c r="C1329" s="21"/>
    </row>
    <row r="1330" spans="1:3">
      <c r="A1330">
        <f t="shared" si="21"/>
        <v>31</v>
      </c>
      <c r="C1330" s="21"/>
    </row>
    <row r="1331" spans="1:3">
      <c r="A1331">
        <f t="shared" si="21"/>
        <v>31</v>
      </c>
      <c r="C1331" s="21"/>
    </row>
    <row r="1332" spans="1:3">
      <c r="A1332">
        <f t="shared" si="21"/>
        <v>31</v>
      </c>
      <c r="C1332" s="21"/>
    </row>
    <row r="1333" spans="1:3">
      <c r="A1333">
        <f t="shared" si="21"/>
        <v>31</v>
      </c>
      <c r="C1333" s="21"/>
    </row>
    <row r="1334" spans="1:3">
      <c r="A1334">
        <f t="shared" si="21"/>
        <v>31</v>
      </c>
      <c r="C1334" s="21"/>
    </row>
    <row r="1335" spans="1:3">
      <c r="A1335">
        <f t="shared" si="21"/>
        <v>31</v>
      </c>
      <c r="C1335" s="21"/>
    </row>
    <row r="1336" spans="1:3">
      <c r="A1336">
        <f t="shared" si="21"/>
        <v>31</v>
      </c>
      <c r="C1336" s="21"/>
    </row>
    <row r="1337" spans="1:3">
      <c r="A1337">
        <f t="shared" si="21"/>
        <v>31</v>
      </c>
      <c r="C1337" s="21"/>
    </row>
    <row r="1338" spans="1:3">
      <c r="A1338">
        <f t="shared" si="21"/>
        <v>31</v>
      </c>
      <c r="C1338" s="21"/>
    </row>
    <row r="1339" spans="1:3">
      <c r="A1339">
        <f t="shared" si="21"/>
        <v>31</v>
      </c>
      <c r="C1339" s="21"/>
    </row>
    <row r="1340" spans="1:3">
      <c r="A1340">
        <f t="shared" si="21"/>
        <v>31</v>
      </c>
      <c r="C1340" s="21"/>
    </row>
    <row r="1341" spans="1:3">
      <c r="A1341">
        <f t="shared" si="21"/>
        <v>31</v>
      </c>
      <c r="C1341" s="21"/>
    </row>
    <row r="1342" spans="1:3">
      <c r="A1342">
        <f t="shared" si="21"/>
        <v>31</v>
      </c>
      <c r="C1342" s="21"/>
    </row>
    <row r="1343" spans="1:3">
      <c r="A1343">
        <f t="shared" si="21"/>
        <v>31</v>
      </c>
      <c r="C1343" s="21"/>
    </row>
    <row r="1344" spans="1:3">
      <c r="A1344">
        <f t="shared" si="21"/>
        <v>31</v>
      </c>
      <c r="C1344" s="21"/>
    </row>
    <row r="1345" spans="1:3">
      <c r="A1345">
        <f t="shared" si="21"/>
        <v>31</v>
      </c>
      <c r="C1345" s="21"/>
    </row>
    <row r="1346" spans="1:3">
      <c r="A1346">
        <f t="shared" si="21"/>
        <v>31</v>
      </c>
      <c r="C1346" s="21"/>
    </row>
    <row r="1347" spans="1:3">
      <c r="A1347">
        <f t="shared" si="21"/>
        <v>31</v>
      </c>
      <c r="C1347" s="21"/>
    </row>
    <row r="1348" spans="1:3">
      <c r="A1348">
        <f t="shared" si="21"/>
        <v>31</v>
      </c>
      <c r="C1348" s="21"/>
    </row>
    <row r="1349" spans="1:3">
      <c r="A1349">
        <f t="shared" si="21"/>
        <v>31</v>
      </c>
      <c r="C1349" s="21"/>
    </row>
    <row r="1350" spans="1:3">
      <c r="A1350">
        <f t="shared" si="21"/>
        <v>31</v>
      </c>
      <c r="C1350" s="21"/>
    </row>
    <row r="1351" spans="1:3">
      <c r="A1351">
        <f t="shared" si="21"/>
        <v>31</v>
      </c>
      <c r="C1351" s="21"/>
    </row>
    <row r="1352" spans="1:3">
      <c r="A1352">
        <f t="shared" si="21"/>
        <v>31</v>
      </c>
      <c r="C1352" s="21"/>
    </row>
    <row r="1353" spans="1:3">
      <c r="A1353">
        <f t="shared" si="21"/>
        <v>31</v>
      </c>
      <c r="C1353" s="21"/>
    </row>
    <row r="1354" spans="1:3">
      <c r="A1354">
        <f t="shared" si="21"/>
        <v>31</v>
      </c>
      <c r="C1354" s="21"/>
    </row>
    <row r="1355" spans="1:3">
      <c r="A1355">
        <f t="shared" si="21"/>
        <v>31</v>
      </c>
      <c r="C1355" s="21"/>
    </row>
    <row r="1356" spans="1:3">
      <c r="A1356">
        <f t="shared" si="21"/>
        <v>31</v>
      </c>
      <c r="C1356" s="21"/>
    </row>
    <row r="1357" spans="1:3">
      <c r="A1357">
        <f t="shared" si="21"/>
        <v>31</v>
      </c>
      <c r="C1357" s="21"/>
    </row>
    <row r="1358" spans="1:3">
      <c r="A1358">
        <f t="shared" si="21"/>
        <v>31</v>
      </c>
      <c r="C1358" s="21"/>
    </row>
    <row r="1359" spans="1:3">
      <c r="A1359">
        <f t="shared" si="21"/>
        <v>31</v>
      </c>
      <c r="C1359" s="21"/>
    </row>
    <row r="1360" spans="1:3">
      <c r="A1360">
        <f t="shared" si="21"/>
        <v>31</v>
      </c>
      <c r="C1360" s="21"/>
    </row>
    <row r="1361" spans="1:3">
      <c r="A1361">
        <f t="shared" si="21"/>
        <v>31</v>
      </c>
      <c r="C1361" s="21"/>
    </row>
    <row r="1362" spans="1:3">
      <c r="A1362">
        <f t="shared" si="21"/>
        <v>31</v>
      </c>
      <c r="C1362" s="21"/>
    </row>
    <row r="1363" spans="1:3">
      <c r="A1363">
        <f t="shared" si="21"/>
        <v>31</v>
      </c>
      <c r="C1363" s="21"/>
    </row>
    <row r="1364" spans="1:3">
      <c r="A1364">
        <f t="shared" si="21"/>
        <v>31</v>
      </c>
      <c r="C1364" s="21"/>
    </row>
    <row r="1365" spans="1:3">
      <c r="A1365">
        <f t="shared" si="21"/>
        <v>31</v>
      </c>
      <c r="C1365" s="21"/>
    </row>
    <row r="1366" spans="1:3">
      <c r="A1366">
        <f t="shared" si="21"/>
        <v>31</v>
      </c>
      <c r="C1366" s="21"/>
    </row>
    <row r="1367" spans="1:3">
      <c r="A1367">
        <f t="shared" si="21"/>
        <v>31</v>
      </c>
      <c r="C1367" s="21"/>
    </row>
    <row r="1368" spans="1:3">
      <c r="A1368">
        <f t="shared" si="21"/>
        <v>31</v>
      </c>
      <c r="C1368" s="21"/>
    </row>
    <row r="1369" spans="1:3">
      <c r="A1369">
        <f t="shared" si="21"/>
        <v>31</v>
      </c>
      <c r="C1369" s="21"/>
    </row>
    <row r="1370" spans="1:3">
      <c r="A1370">
        <f t="shared" ref="A1370:A1433" si="22">IF(B1370="کدملی",C1370,A1369)</f>
        <v>31</v>
      </c>
      <c r="C1370" s="21"/>
    </row>
    <row r="1371" spans="1:3">
      <c r="A1371">
        <f t="shared" si="22"/>
        <v>31</v>
      </c>
      <c r="C1371" s="21"/>
    </row>
    <row r="1372" spans="1:3">
      <c r="A1372">
        <f t="shared" si="22"/>
        <v>31</v>
      </c>
      <c r="C1372" s="21"/>
    </row>
    <row r="1373" spans="1:3">
      <c r="A1373">
        <f t="shared" si="22"/>
        <v>31</v>
      </c>
      <c r="C1373" s="21"/>
    </row>
    <row r="1374" spans="1:3">
      <c r="A1374">
        <f t="shared" si="22"/>
        <v>31</v>
      </c>
      <c r="C1374" s="21"/>
    </row>
    <row r="1375" spans="1:3">
      <c r="A1375">
        <f t="shared" si="22"/>
        <v>31</v>
      </c>
      <c r="C1375" s="21"/>
    </row>
    <row r="1376" spans="1:3">
      <c r="A1376">
        <f t="shared" si="22"/>
        <v>31</v>
      </c>
      <c r="C1376" s="21"/>
    </row>
    <row r="1377" spans="1:3">
      <c r="A1377">
        <f t="shared" si="22"/>
        <v>31</v>
      </c>
      <c r="C1377" s="21"/>
    </row>
    <row r="1378" spans="1:3">
      <c r="A1378">
        <f t="shared" si="22"/>
        <v>31</v>
      </c>
      <c r="C1378" s="21"/>
    </row>
    <row r="1379" spans="1:3">
      <c r="A1379">
        <f t="shared" si="22"/>
        <v>31</v>
      </c>
      <c r="C1379" s="21"/>
    </row>
    <row r="1380" spans="1:3">
      <c r="A1380">
        <f t="shared" si="22"/>
        <v>31</v>
      </c>
      <c r="C1380" s="21"/>
    </row>
    <row r="1381" spans="1:3">
      <c r="A1381">
        <f t="shared" si="22"/>
        <v>31</v>
      </c>
      <c r="C1381" s="21"/>
    </row>
    <row r="1382" spans="1:3">
      <c r="A1382">
        <f t="shared" si="22"/>
        <v>31</v>
      </c>
      <c r="C1382" s="21"/>
    </row>
    <row r="1383" spans="1:3">
      <c r="A1383">
        <f t="shared" si="22"/>
        <v>31</v>
      </c>
      <c r="C1383" s="21"/>
    </row>
    <row r="1384" spans="1:3">
      <c r="A1384">
        <f t="shared" si="22"/>
        <v>31</v>
      </c>
      <c r="C1384" s="21"/>
    </row>
    <row r="1385" spans="1:3">
      <c r="A1385">
        <f t="shared" si="22"/>
        <v>31</v>
      </c>
      <c r="C1385" s="21"/>
    </row>
    <row r="1386" spans="1:3">
      <c r="A1386">
        <f t="shared" si="22"/>
        <v>31</v>
      </c>
      <c r="C1386" s="21"/>
    </row>
    <row r="1387" spans="1:3">
      <c r="A1387">
        <f t="shared" si="22"/>
        <v>31</v>
      </c>
      <c r="C1387" s="21"/>
    </row>
    <row r="1388" spans="1:3">
      <c r="A1388">
        <f t="shared" si="22"/>
        <v>31</v>
      </c>
      <c r="C1388" s="21"/>
    </row>
    <row r="1389" spans="1:3">
      <c r="A1389">
        <f t="shared" si="22"/>
        <v>31</v>
      </c>
      <c r="C1389" s="21"/>
    </row>
    <row r="1390" spans="1:3">
      <c r="A1390">
        <f t="shared" si="22"/>
        <v>31</v>
      </c>
      <c r="C1390" s="21"/>
    </row>
    <row r="1391" spans="1:3">
      <c r="A1391">
        <f t="shared" si="22"/>
        <v>31</v>
      </c>
      <c r="C1391" s="21"/>
    </row>
    <row r="1392" spans="1:3">
      <c r="A1392">
        <f t="shared" si="22"/>
        <v>31</v>
      </c>
      <c r="C1392" s="21"/>
    </row>
    <row r="1393" spans="1:3">
      <c r="A1393">
        <f t="shared" si="22"/>
        <v>31</v>
      </c>
      <c r="C1393" s="21"/>
    </row>
    <row r="1394" spans="1:3">
      <c r="A1394">
        <f t="shared" si="22"/>
        <v>31</v>
      </c>
      <c r="C1394" s="21"/>
    </row>
    <row r="1395" spans="1:3">
      <c r="A1395">
        <f t="shared" si="22"/>
        <v>31</v>
      </c>
      <c r="C1395" s="21"/>
    </row>
    <row r="1396" spans="1:3">
      <c r="A1396">
        <f t="shared" si="22"/>
        <v>31</v>
      </c>
      <c r="C1396" s="21"/>
    </row>
    <row r="1397" spans="1:3">
      <c r="A1397">
        <f t="shared" si="22"/>
        <v>31</v>
      </c>
      <c r="C1397" s="21"/>
    </row>
    <row r="1398" spans="1:3">
      <c r="A1398">
        <f t="shared" si="22"/>
        <v>31</v>
      </c>
      <c r="C1398" s="21"/>
    </row>
    <row r="1399" spans="1:3">
      <c r="A1399">
        <f t="shared" si="22"/>
        <v>31</v>
      </c>
      <c r="C1399" s="21"/>
    </row>
    <row r="1400" spans="1:3">
      <c r="A1400">
        <f t="shared" si="22"/>
        <v>31</v>
      </c>
      <c r="C1400" s="21"/>
    </row>
    <row r="1401" spans="1:3">
      <c r="A1401">
        <f t="shared" si="22"/>
        <v>31</v>
      </c>
      <c r="C1401" s="21"/>
    </row>
    <row r="1402" spans="1:3">
      <c r="A1402">
        <f t="shared" si="22"/>
        <v>31</v>
      </c>
      <c r="C1402" s="21"/>
    </row>
    <row r="1403" spans="1:3">
      <c r="A1403">
        <f t="shared" si="22"/>
        <v>31</v>
      </c>
      <c r="C1403" s="21"/>
    </row>
    <row r="1404" spans="1:3">
      <c r="A1404">
        <f t="shared" si="22"/>
        <v>31</v>
      </c>
      <c r="C1404" s="21"/>
    </row>
    <row r="1405" spans="1:3">
      <c r="A1405">
        <f t="shared" si="22"/>
        <v>31</v>
      </c>
      <c r="C1405" s="21"/>
    </row>
    <row r="1406" spans="1:3">
      <c r="A1406">
        <f t="shared" si="22"/>
        <v>31</v>
      </c>
      <c r="C1406" s="21"/>
    </row>
    <row r="1407" spans="1:3">
      <c r="A1407">
        <f t="shared" si="22"/>
        <v>31</v>
      </c>
      <c r="C1407" s="21"/>
    </row>
    <row r="1408" spans="1:3">
      <c r="A1408">
        <f t="shared" si="22"/>
        <v>31</v>
      </c>
      <c r="C1408" s="21"/>
    </row>
    <row r="1409" spans="1:3">
      <c r="A1409">
        <f t="shared" si="22"/>
        <v>31</v>
      </c>
      <c r="C1409" s="21"/>
    </row>
    <row r="1410" spans="1:3">
      <c r="A1410">
        <f t="shared" si="22"/>
        <v>31</v>
      </c>
      <c r="C1410" s="21"/>
    </row>
    <row r="1411" spans="1:3">
      <c r="A1411">
        <f t="shared" si="22"/>
        <v>31</v>
      </c>
      <c r="C1411" s="21"/>
    </row>
    <row r="1412" spans="1:3">
      <c r="A1412">
        <f t="shared" si="22"/>
        <v>31</v>
      </c>
      <c r="C1412" s="21"/>
    </row>
    <row r="1413" spans="1:3">
      <c r="A1413">
        <f t="shared" si="22"/>
        <v>31</v>
      </c>
      <c r="C1413" s="21"/>
    </row>
    <row r="1414" spans="1:3">
      <c r="A1414">
        <f t="shared" si="22"/>
        <v>31</v>
      </c>
      <c r="C1414" s="21"/>
    </row>
    <row r="1415" spans="1:3">
      <c r="A1415">
        <f t="shared" si="22"/>
        <v>31</v>
      </c>
      <c r="C1415" s="21"/>
    </row>
    <row r="1416" spans="1:3">
      <c r="A1416">
        <f t="shared" si="22"/>
        <v>31</v>
      </c>
      <c r="C1416" s="21"/>
    </row>
    <row r="1417" spans="1:3">
      <c r="A1417">
        <f t="shared" si="22"/>
        <v>31</v>
      </c>
      <c r="C1417" s="21"/>
    </row>
    <row r="1418" spans="1:3">
      <c r="A1418">
        <f t="shared" si="22"/>
        <v>31</v>
      </c>
      <c r="C1418" s="21"/>
    </row>
    <row r="1419" spans="1:3">
      <c r="A1419">
        <f t="shared" si="22"/>
        <v>31</v>
      </c>
      <c r="C1419" s="21"/>
    </row>
    <row r="1420" spans="1:3">
      <c r="A1420">
        <f t="shared" si="22"/>
        <v>31</v>
      </c>
      <c r="C1420" s="21"/>
    </row>
    <row r="1421" spans="1:3">
      <c r="A1421">
        <f t="shared" si="22"/>
        <v>31</v>
      </c>
      <c r="C1421" s="21"/>
    </row>
    <row r="1422" spans="1:3">
      <c r="A1422">
        <f t="shared" si="22"/>
        <v>31</v>
      </c>
      <c r="C1422" s="21"/>
    </row>
    <row r="1423" spans="1:3">
      <c r="A1423">
        <f t="shared" si="22"/>
        <v>31</v>
      </c>
      <c r="C1423" s="21"/>
    </row>
    <row r="1424" spans="1:3">
      <c r="A1424">
        <f t="shared" si="22"/>
        <v>31</v>
      </c>
      <c r="C1424" s="21"/>
    </row>
    <row r="1425" spans="1:3">
      <c r="A1425">
        <f t="shared" si="22"/>
        <v>31</v>
      </c>
      <c r="C1425" s="21"/>
    </row>
    <row r="1426" spans="1:3">
      <c r="A1426">
        <f t="shared" si="22"/>
        <v>31</v>
      </c>
      <c r="C1426" s="21"/>
    </row>
    <row r="1427" spans="1:3">
      <c r="A1427">
        <f t="shared" si="22"/>
        <v>31</v>
      </c>
      <c r="C1427" s="21"/>
    </row>
    <row r="1428" spans="1:3">
      <c r="A1428">
        <f t="shared" si="22"/>
        <v>31</v>
      </c>
      <c r="C1428" s="21"/>
    </row>
    <row r="1429" spans="1:3">
      <c r="A1429">
        <f t="shared" si="22"/>
        <v>31</v>
      </c>
      <c r="C1429" s="21"/>
    </row>
    <row r="1430" spans="1:3">
      <c r="A1430">
        <f t="shared" si="22"/>
        <v>31</v>
      </c>
      <c r="C1430" s="21"/>
    </row>
    <row r="1431" spans="1:3">
      <c r="A1431">
        <f t="shared" si="22"/>
        <v>31</v>
      </c>
      <c r="C1431" s="21"/>
    </row>
    <row r="1432" spans="1:3">
      <c r="A1432">
        <f t="shared" si="22"/>
        <v>31</v>
      </c>
      <c r="C1432" s="21"/>
    </row>
    <row r="1433" spans="1:3">
      <c r="A1433">
        <f t="shared" si="22"/>
        <v>31</v>
      </c>
      <c r="C1433" s="21"/>
    </row>
    <row r="1434" spans="1:3">
      <c r="A1434">
        <f t="shared" ref="A1434:A1497" si="23">IF(B1434="کدملی",C1434,A1433)</f>
        <v>31</v>
      </c>
      <c r="C1434" s="21"/>
    </row>
    <row r="1435" spans="1:3">
      <c r="A1435">
        <f t="shared" si="23"/>
        <v>31</v>
      </c>
      <c r="C1435" s="21"/>
    </row>
    <row r="1436" spans="1:3">
      <c r="A1436">
        <f t="shared" si="23"/>
        <v>31</v>
      </c>
      <c r="C1436" s="21"/>
    </row>
    <row r="1437" spans="1:3">
      <c r="A1437">
        <f t="shared" si="23"/>
        <v>31</v>
      </c>
      <c r="C1437" s="21"/>
    </row>
    <row r="1438" spans="1:3">
      <c r="A1438">
        <f t="shared" si="23"/>
        <v>31</v>
      </c>
      <c r="C1438" s="21"/>
    </row>
    <row r="1439" spans="1:3">
      <c r="A1439">
        <f t="shared" si="23"/>
        <v>31</v>
      </c>
      <c r="C1439" s="21"/>
    </row>
    <row r="1440" spans="1:3">
      <c r="A1440">
        <f t="shared" si="23"/>
        <v>31</v>
      </c>
      <c r="C1440" s="21"/>
    </row>
    <row r="1441" spans="1:3">
      <c r="A1441">
        <f t="shared" si="23"/>
        <v>31</v>
      </c>
      <c r="C1441" s="21"/>
    </row>
    <row r="1442" spans="1:3">
      <c r="A1442">
        <f t="shared" si="23"/>
        <v>31</v>
      </c>
      <c r="C1442" s="21"/>
    </row>
    <row r="1443" spans="1:3">
      <c r="A1443">
        <f t="shared" si="23"/>
        <v>31</v>
      </c>
      <c r="C1443" s="21"/>
    </row>
    <row r="1444" spans="1:3">
      <c r="A1444">
        <f t="shared" si="23"/>
        <v>31</v>
      </c>
      <c r="C1444" s="21"/>
    </row>
    <row r="1445" spans="1:3">
      <c r="A1445">
        <f t="shared" si="23"/>
        <v>31</v>
      </c>
      <c r="C1445" s="21"/>
    </row>
    <row r="1446" spans="1:3">
      <c r="A1446">
        <f t="shared" si="23"/>
        <v>31</v>
      </c>
      <c r="C1446" s="21"/>
    </row>
    <row r="1447" spans="1:3">
      <c r="A1447">
        <f t="shared" si="23"/>
        <v>31</v>
      </c>
      <c r="C1447" s="21"/>
    </row>
    <row r="1448" spans="1:3">
      <c r="A1448">
        <f t="shared" si="23"/>
        <v>31</v>
      </c>
      <c r="C1448" s="21"/>
    </row>
    <row r="1449" spans="1:3">
      <c r="A1449">
        <f t="shared" si="23"/>
        <v>31</v>
      </c>
      <c r="C1449" s="21"/>
    </row>
    <row r="1450" spans="1:3">
      <c r="A1450">
        <f t="shared" si="23"/>
        <v>31</v>
      </c>
      <c r="C1450" s="21"/>
    </row>
    <row r="1451" spans="1:3">
      <c r="A1451">
        <f t="shared" si="23"/>
        <v>31</v>
      </c>
      <c r="C1451" s="21"/>
    </row>
    <row r="1452" spans="1:3">
      <c r="A1452">
        <f t="shared" si="23"/>
        <v>31</v>
      </c>
      <c r="C1452" s="21"/>
    </row>
    <row r="1453" spans="1:3">
      <c r="A1453">
        <f t="shared" si="23"/>
        <v>31</v>
      </c>
      <c r="C1453" s="21"/>
    </row>
    <row r="1454" spans="1:3">
      <c r="A1454">
        <f t="shared" si="23"/>
        <v>31</v>
      </c>
      <c r="C1454" s="21"/>
    </row>
    <row r="1455" spans="1:3">
      <c r="A1455">
        <f t="shared" si="23"/>
        <v>31</v>
      </c>
      <c r="C1455" s="21"/>
    </row>
    <row r="1456" spans="1:3">
      <c r="A1456">
        <f t="shared" si="23"/>
        <v>31</v>
      </c>
      <c r="C1456" s="21"/>
    </row>
    <row r="1457" spans="1:3">
      <c r="A1457">
        <f t="shared" si="23"/>
        <v>31</v>
      </c>
      <c r="C1457" s="21"/>
    </row>
    <row r="1458" spans="1:3">
      <c r="A1458">
        <f t="shared" si="23"/>
        <v>31</v>
      </c>
      <c r="C1458" s="21"/>
    </row>
    <row r="1459" spans="1:3">
      <c r="A1459">
        <f t="shared" si="23"/>
        <v>31</v>
      </c>
      <c r="C1459" s="21"/>
    </row>
    <row r="1460" spans="1:3">
      <c r="A1460">
        <f t="shared" si="23"/>
        <v>31</v>
      </c>
      <c r="C1460" s="21"/>
    </row>
    <row r="1461" spans="1:3">
      <c r="A1461">
        <f t="shared" si="23"/>
        <v>31</v>
      </c>
      <c r="C1461" s="21"/>
    </row>
    <row r="1462" spans="1:3">
      <c r="A1462">
        <f t="shared" si="23"/>
        <v>31</v>
      </c>
      <c r="C1462" s="21"/>
    </row>
    <row r="1463" spans="1:3">
      <c r="A1463">
        <f t="shared" si="23"/>
        <v>31</v>
      </c>
      <c r="C1463" s="21"/>
    </row>
    <row r="1464" spans="1:3">
      <c r="A1464">
        <f t="shared" si="23"/>
        <v>31</v>
      </c>
      <c r="C1464" s="21"/>
    </row>
    <row r="1465" spans="1:3">
      <c r="A1465">
        <f t="shared" si="23"/>
        <v>31</v>
      </c>
      <c r="C1465" s="21"/>
    </row>
    <row r="1466" spans="1:3">
      <c r="A1466">
        <f t="shared" si="23"/>
        <v>31</v>
      </c>
      <c r="C1466" s="21"/>
    </row>
    <row r="1467" spans="1:3">
      <c r="A1467">
        <f t="shared" si="23"/>
        <v>31</v>
      </c>
      <c r="C1467" s="21"/>
    </row>
    <row r="1468" spans="1:3">
      <c r="A1468">
        <f t="shared" si="23"/>
        <v>31</v>
      </c>
      <c r="C1468" s="21"/>
    </row>
    <row r="1469" spans="1:3">
      <c r="A1469">
        <f t="shared" si="23"/>
        <v>31</v>
      </c>
      <c r="C1469" s="21"/>
    </row>
    <row r="1470" spans="1:3">
      <c r="A1470">
        <f t="shared" si="23"/>
        <v>31</v>
      </c>
      <c r="C1470" s="21"/>
    </row>
    <row r="1471" spans="1:3">
      <c r="A1471">
        <f t="shared" si="23"/>
        <v>31</v>
      </c>
      <c r="C1471" s="21"/>
    </row>
    <row r="1472" spans="1:3">
      <c r="A1472">
        <f t="shared" si="23"/>
        <v>31</v>
      </c>
      <c r="C1472" s="21"/>
    </row>
    <row r="1473" spans="1:3">
      <c r="A1473">
        <f t="shared" si="23"/>
        <v>31</v>
      </c>
      <c r="C1473" s="21"/>
    </row>
    <row r="1474" spans="1:3">
      <c r="A1474">
        <f t="shared" si="23"/>
        <v>31</v>
      </c>
      <c r="C1474" s="21"/>
    </row>
    <row r="1475" spans="1:3">
      <c r="A1475">
        <f t="shared" si="23"/>
        <v>31</v>
      </c>
      <c r="C1475" s="21"/>
    </row>
    <row r="1476" spans="1:3">
      <c r="A1476">
        <f t="shared" si="23"/>
        <v>31</v>
      </c>
      <c r="C1476" s="21"/>
    </row>
    <row r="1477" spans="1:3">
      <c r="A1477">
        <f t="shared" si="23"/>
        <v>31</v>
      </c>
      <c r="C1477" s="21"/>
    </row>
    <row r="1478" spans="1:3">
      <c r="A1478">
        <f t="shared" si="23"/>
        <v>31</v>
      </c>
      <c r="C1478" s="21"/>
    </row>
    <row r="1479" spans="1:3">
      <c r="A1479">
        <f t="shared" si="23"/>
        <v>31</v>
      </c>
      <c r="C1479" s="21"/>
    </row>
    <row r="1480" spans="1:3">
      <c r="A1480">
        <f t="shared" si="23"/>
        <v>31</v>
      </c>
      <c r="C1480" s="21"/>
    </row>
    <row r="1481" spans="1:3">
      <c r="A1481">
        <f t="shared" si="23"/>
        <v>31</v>
      </c>
      <c r="C1481" s="21"/>
    </row>
    <row r="1482" spans="1:3">
      <c r="A1482">
        <f t="shared" si="23"/>
        <v>31</v>
      </c>
      <c r="C1482" s="21"/>
    </row>
    <row r="1483" spans="1:3">
      <c r="A1483">
        <f t="shared" si="23"/>
        <v>31</v>
      </c>
      <c r="C1483" s="21"/>
    </row>
    <row r="1484" spans="1:3">
      <c r="A1484">
        <f t="shared" si="23"/>
        <v>31</v>
      </c>
      <c r="C1484" s="21"/>
    </row>
    <row r="1485" spans="1:3">
      <c r="A1485">
        <f t="shared" si="23"/>
        <v>31</v>
      </c>
      <c r="C1485" s="21"/>
    </row>
    <row r="1486" spans="1:3">
      <c r="A1486">
        <f t="shared" si="23"/>
        <v>31</v>
      </c>
      <c r="C1486" s="21"/>
    </row>
    <row r="1487" spans="1:3">
      <c r="A1487">
        <f t="shared" si="23"/>
        <v>31</v>
      </c>
      <c r="C1487" s="21"/>
    </row>
    <row r="1488" spans="1:3">
      <c r="A1488">
        <f t="shared" si="23"/>
        <v>31</v>
      </c>
      <c r="C1488" s="21"/>
    </row>
    <row r="1489" spans="1:3">
      <c r="A1489">
        <f t="shared" si="23"/>
        <v>31</v>
      </c>
      <c r="C1489" s="21"/>
    </row>
    <row r="1490" spans="1:3">
      <c r="A1490">
        <f t="shared" si="23"/>
        <v>31</v>
      </c>
      <c r="C1490" s="21"/>
    </row>
    <row r="1491" spans="1:3">
      <c r="A1491">
        <f t="shared" si="23"/>
        <v>31</v>
      </c>
      <c r="C1491" s="21"/>
    </row>
    <row r="1492" spans="1:3">
      <c r="A1492">
        <f t="shared" si="23"/>
        <v>31</v>
      </c>
      <c r="C1492" s="21"/>
    </row>
    <row r="1493" spans="1:3">
      <c r="A1493">
        <f t="shared" si="23"/>
        <v>31</v>
      </c>
      <c r="C1493" s="21"/>
    </row>
    <row r="1494" spans="1:3">
      <c r="A1494">
        <f t="shared" si="23"/>
        <v>31</v>
      </c>
      <c r="C1494" s="21"/>
    </row>
    <row r="1495" spans="1:3">
      <c r="A1495">
        <f t="shared" si="23"/>
        <v>31</v>
      </c>
      <c r="C1495" s="21"/>
    </row>
    <row r="1496" spans="1:3">
      <c r="A1496">
        <f t="shared" si="23"/>
        <v>31</v>
      </c>
      <c r="C1496" s="21"/>
    </row>
    <row r="1497" spans="1:3">
      <c r="A1497">
        <f t="shared" si="23"/>
        <v>31</v>
      </c>
      <c r="C1497" s="21"/>
    </row>
    <row r="1498" spans="1:3">
      <c r="A1498">
        <f t="shared" ref="A1498:A1561" si="24">IF(B1498="کدملی",C1498,A1497)</f>
        <v>31</v>
      </c>
      <c r="C1498" s="21"/>
    </row>
    <row r="1499" spans="1:3">
      <c r="A1499">
        <f t="shared" si="24"/>
        <v>31</v>
      </c>
      <c r="C1499" s="21"/>
    </row>
    <row r="1500" spans="1:3">
      <c r="A1500">
        <f t="shared" si="24"/>
        <v>31</v>
      </c>
      <c r="C1500" s="21"/>
    </row>
    <row r="1501" spans="1:3">
      <c r="A1501">
        <f t="shared" si="24"/>
        <v>31</v>
      </c>
      <c r="C1501" s="21"/>
    </row>
    <row r="1502" spans="1:3">
      <c r="A1502">
        <f t="shared" si="24"/>
        <v>31</v>
      </c>
      <c r="C1502" s="21"/>
    </row>
    <row r="1503" spans="1:3">
      <c r="A1503">
        <f t="shared" si="24"/>
        <v>31</v>
      </c>
      <c r="C1503" s="21"/>
    </row>
    <row r="1504" spans="1:3">
      <c r="A1504">
        <f t="shared" si="24"/>
        <v>31</v>
      </c>
      <c r="C1504" s="21"/>
    </row>
    <row r="1505" spans="1:3">
      <c r="A1505">
        <f t="shared" si="24"/>
        <v>31</v>
      </c>
      <c r="C1505" s="21"/>
    </row>
    <row r="1506" spans="1:3">
      <c r="A1506">
        <f t="shared" si="24"/>
        <v>31</v>
      </c>
      <c r="C1506" s="21"/>
    </row>
    <row r="1507" spans="1:3">
      <c r="A1507">
        <f t="shared" si="24"/>
        <v>31</v>
      </c>
      <c r="C1507" s="21"/>
    </row>
    <row r="1508" spans="1:3">
      <c r="A1508">
        <f t="shared" si="24"/>
        <v>31</v>
      </c>
      <c r="C1508" s="21"/>
    </row>
    <row r="1509" spans="1:3">
      <c r="A1509">
        <f t="shared" si="24"/>
        <v>31</v>
      </c>
      <c r="C1509" s="21"/>
    </row>
    <row r="1510" spans="1:3">
      <c r="A1510">
        <f t="shared" si="24"/>
        <v>31</v>
      </c>
      <c r="C1510" s="21"/>
    </row>
    <row r="1511" spans="1:3">
      <c r="A1511">
        <f t="shared" si="24"/>
        <v>31</v>
      </c>
      <c r="C1511" s="21"/>
    </row>
    <row r="1512" spans="1:3">
      <c r="A1512">
        <f t="shared" si="24"/>
        <v>31</v>
      </c>
      <c r="C1512" s="21"/>
    </row>
    <row r="1513" spans="1:3">
      <c r="A1513">
        <f t="shared" si="24"/>
        <v>31</v>
      </c>
      <c r="C1513" s="21"/>
    </row>
    <row r="1514" spans="1:3">
      <c r="A1514">
        <f t="shared" si="24"/>
        <v>31</v>
      </c>
      <c r="C1514" s="21"/>
    </row>
    <row r="1515" spans="1:3">
      <c r="A1515">
        <f t="shared" si="24"/>
        <v>31</v>
      </c>
      <c r="C1515" s="21"/>
    </row>
    <row r="1516" spans="1:3">
      <c r="A1516">
        <f t="shared" si="24"/>
        <v>31</v>
      </c>
      <c r="C1516" s="21"/>
    </row>
    <row r="1517" spans="1:3">
      <c r="A1517">
        <f t="shared" si="24"/>
        <v>31</v>
      </c>
      <c r="C1517" s="21"/>
    </row>
    <row r="1518" spans="1:3">
      <c r="A1518">
        <f t="shared" si="24"/>
        <v>31</v>
      </c>
      <c r="C1518" s="21"/>
    </row>
    <row r="1519" spans="1:3">
      <c r="A1519">
        <f t="shared" si="24"/>
        <v>31</v>
      </c>
      <c r="C1519" s="21"/>
    </row>
    <row r="1520" spans="1:3">
      <c r="A1520">
        <f t="shared" si="24"/>
        <v>31</v>
      </c>
      <c r="C1520" s="21"/>
    </row>
    <row r="1521" spans="1:3">
      <c r="A1521">
        <f t="shared" si="24"/>
        <v>31</v>
      </c>
      <c r="C1521" s="21"/>
    </row>
    <row r="1522" spans="1:3">
      <c r="A1522">
        <f t="shared" si="24"/>
        <v>31</v>
      </c>
      <c r="C1522" s="21"/>
    </row>
    <row r="1523" spans="1:3">
      <c r="A1523">
        <f t="shared" si="24"/>
        <v>31</v>
      </c>
      <c r="C1523" s="21"/>
    </row>
    <row r="1524" spans="1:3">
      <c r="A1524">
        <f t="shared" si="24"/>
        <v>31</v>
      </c>
      <c r="C1524" s="21"/>
    </row>
    <row r="1525" spans="1:3">
      <c r="A1525">
        <f t="shared" si="24"/>
        <v>31</v>
      </c>
      <c r="C1525" s="21"/>
    </row>
    <row r="1526" spans="1:3">
      <c r="A1526">
        <f t="shared" si="24"/>
        <v>31</v>
      </c>
      <c r="C1526" s="21"/>
    </row>
    <row r="1527" spans="1:3">
      <c r="A1527">
        <f t="shared" si="24"/>
        <v>31</v>
      </c>
      <c r="C1527" s="21"/>
    </row>
    <row r="1528" spans="1:3">
      <c r="A1528">
        <f t="shared" si="24"/>
        <v>31</v>
      </c>
      <c r="C1528" s="21"/>
    </row>
    <row r="1529" spans="1:3">
      <c r="A1529">
        <f t="shared" si="24"/>
        <v>31</v>
      </c>
      <c r="C1529" s="21"/>
    </row>
    <row r="1530" spans="1:3">
      <c r="A1530">
        <f t="shared" si="24"/>
        <v>31</v>
      </c>
      <c r="C1530" s="21"/>
    </row>
    <row r="1531" spans="1:3">
      <c r="A1531">
        <f t="shared" si="24"/>
        <v>31</v>
      </c>
      <c r="C1531" s="21"/>
    </row>
    <row r="1532" spans="1:3">
      <c r="A1532">
        <f t="shared" si="24"/>
        <v>31</v>
      </c>
      <c r="C1532" s="21"/>
    </row>
    <row r="1533" spans="1:3">
      <c r="A1533">
        <f t="shared" si="24"/>
        <v>31</v>
      </c>
      <c r="C1533" s="21"/>
    </row>
    <row r="1534" spans="1:3">
      <c r="A1534">
        <f t="shared" si="24"/>
        <v>31</v>
      </c>
      <c r="C1534" s="21"/>
    </row>
    <row r="1535" spans="1:3">
      <c r="A1535">
        <f t="shared" si="24"/>
        <v>31</v>
      </c>
      <c r="C1535" s="21"/>
    </row>
    <row r="1536" spans="1:3">
      <c r="A1536">
        <f t="shared" si="24"/>
        <v>31</v>
      </c>
      <c r="C1536" s="21"/>
    </row>
    <row r="1537" spans="1:3">
      <c r="A1537">
        <f t="shared" si="24"/>
        <v>31</v>
      </c>
      <c r="C1537" s="21"/>
    </row>
    <row r="1538" spans="1:3">
      <c r="A1538">
        <f t="shared" si="24"/>
        <v>31</v>
      </c>
      <c r="C1538" s="21"/>
    </row>
    <row r="1539" spans="1:3">
      <c r="A1539">
        <f t="shared" si="24"/>
        <v>31</v>
      </c>
      <c r="C1539" s="21"/>
    </row>
    <row r="1540" spans="1:3">
      <c r="A1540">
        <f t="shared" si="24"/>
        <v>31</v>
      </c>
      <c r="C1540" s="21"/>
    </row>
    <row r="1541" spans="1:3">
      <c r="A1541">
        <f t="shared" si="24"/>
        <v>31</v>
      </c>
      <c r="C1541" s="21"/>
    </row>
    <row r="1542" spans="1:3">
      <c r="A1542">
        <f t="shared" si="24"/>
        <v>31</v>
      </c>
      <c r="C1542" s="21"/>
    </row>
    <row r="1543" spans="1:3">
      <c r="A1543">
        <f t="shared" si="24"/>
        <v>31</v>
      </c>
      <c r="C1543" s="21"/>
    </row>
    <row r="1544" spans="1:3">
      <c r="A1544">
        <f t="shared" si="24"/>
        <v>31</v>
      </c>
      <c r="C1544" s="21"/>
    </row>
    <row r="1545" spans="1:3">
      <c r="A1545">
        <f t="shared" si="24"/>
        <v>31</v>
      </c>
      <c r="C1545" s="21"/>
    </row>
    <row r="1546" spans="1:3">
      <c r="A1546">
        <f t="shared" si="24"/>
        <v>31</v>
      </c>
      <c r="C1546" s="21"/>
    </row>
    <row r="1547" spans="1:3">
      <c r="A1547">
        <f t="shared" si="24"/>
        <v>31</v>
      </c>
      <c r="C1547" s="21"/>
    </row>
    <row r="1548" spans="1:3">
      <c r="A1548">
        <f t="shared" si="24"/>
        <v>31</v>
      </c>
      <c r="C1548" s="21"/>
    </row>
    <row r="1549" spans="1:3">
      <c r="A1549">
        <f t="shared" si="24"/>
        <v>31</v>
      </c>
      <c r="C1549" s="21"/>
    </row>
    <row r="1550" spans="1:3">
      <c r="A1550">
        <f t="shared" si="24"/>
        <v>31</v>
      </c>
      <c r="C1550" s="21"/>
    </row>
    <row r="1551" spans="1:3">
      <c r="A1551">
        <f t="shared" si="24"/>
        <v>31</v>
      </c>
      <c r="C1551" s="21"/>
    </row>
    <row r="1552" spans="1:3">
      <c r="A1552">
        <f t="shared" si="24"/>
        <v>31</v>
      </c>
      <c r="C1552" s="21"/>
    </row>
    <row r="1553" spans="1:3">
      <c r="A1553">
        <f t="shared" si="24"/>
        <v>31</v>
      </c>
      <c r="C1553" s="21"/>
    </row>
    <row r="1554" spans="1:3">
      <c r="A1554">
        <f t="shared" si="24"/>
        <v>31</v>
      </c>
      <c r="C1554" s="21"/>
    </row>
    <row r="1555" spans="1:3">
      <c r="A1555">
        <f t="shared" si="24"/>
        <v>31</v>
      </c>
      <c r="C1555" s="21"/>
    </row>
    <row r="1556" spans="1:3">
      <c r="A1556">
        <f t="shared" si="24"/>
        <v>31</v>
      </c>
      <c r="C1556" s="21"/>
    </row>
    <row r="1557" spans="1:3">
      <c r="A1557">
        <f t="shared" si="24"/>
        <v>31</v>
      </c>
      <c r="C1557" s="21"/>
    </row>
    <row r="1558" spans="1:3">
      <c r="A1558">
        <f t="shared" si="24"/>
        <v>31</v>
      </c>
      <c r="C1558" s="21"/>
    </row>
    <row r="1559" spans="1:3">
      <c r="A1559">
        <f t="shared" si="24"/>
        <v>31</v>
      </c>
      <c r="C1559" s="21"/>
    </row>
    <row r="1560" spans="1:3">
      <c r="A1560">
        <f t="shared" si="24"/>
        <v>31</v>
      </c>
      <c r="C1560" s="21"/>
    </row>
    <row r="1561" spans="1:3">
      <c r="A1561">
        <f t="shared" si="24"/>
        <v>31</v>
      </c>
      <c r="C1561" s="21"/>
    </row>
    <row r="1562" spans="1:3">
      <c r="A1562">
        <f t="shared" ref="A1562:A1625" si="25">IF(B1562="کدملی",C1562,A1561)</f>
        <v>31</v>
      </c>
      <c r="C1562" s="21"/>
    </row>
    <row r="1563" spans="1:3">
      <c r="A1563">
        <f t="shared" si="25"/>
        <v>31</v>
      </c>
      <c r="C1563" s="21"/>
    </row>
    <row r="1564" spans="1:3">
      <c r="A1564">
        <f t="shared" si="25"/>
        <v>31</v>
      </c>
      <c r="C1564" s="21"/>
    </row>
    <row r="1565" spans="1:3">
      <c r="A1565">
        <f t="shared" si="25"/>
        <v>31</v>
      </c>
      <c r="C1565" s="21"/>
    </row>
    <row r="1566" spans="1:3">
      <c r="A1566">
        <f t="shared" si="25"/>
        <v>31</v>
      </c>
      <c r="C1566" s="21"/>
    </row>
    <row r="1567" spans="1:3">
      <c r="A1567">
        <f t="shared" si="25"/>
        <v>31</v>
      </c>
      <c r="C1567" s="21"/>
    </row>
    <row r="1568" spans="1:3">
      <c r="A1568">
        <f t="shared" si="25"/>
        <v>31</v>
      </c>
      <c r="C1568" s="21"/>
    </row>
    <row r="1569" spans="1:3">
      <c r="A1569">
        <f t="shared" si="25"/>
        <v>31</v>
      </c>
      <c r="C1569" s="21"/>
    </row>
    <row r="1570" spans="1:3">
      <c r="A1570">
        <f t="shared" si="25"/>
        <v>31</v>
      </c>
      <c r="C1570" s="21"/>
    </row>
    <row r="1571" spans="1:3">
      <c r="A1571">
        <f t="shared" si="25"/>
        <v>31</v>
      </c>
      <c r="C1571" s="21"/>
    </row>
    <row r="1572" spans="1:3">
      <c r="A1572">
        <f t="shared" si="25"/>
        <v>31</v>
      </c>
      <c r="C1572" s="21"/>
    </row>
    <row r="1573" spans="1:3">
      <c r="A1573">
        <f t="shared" si="25"/>
        <v>31</v>
      </c>
      <c r="C1573" s="21"/>
    </row>
    <row r="1574" spans="1:3">
      <c r="A1574">
        <f t="shared" si="25"/>
        <v>31</v>
      </c>
      <c r="C1574" s="21"/>
    </row>
    <row r="1575" spans="1:3">
      <c r="A1575">
        <f t="shared" si="25"/>
        <v>31</v>
      </c>
      <c r="C1575" s="21"/>
    </row>
    <row r="1576" spans="1:3">
      <c r="A1576">
        <f t="shared" si="25"/>
        <v>31</v>
      </c>
      <c r="C1576" s="21"/>
    </row>
    <row r="1577" spans="1:3">
      <c r="A1577">
        <f t="shared" si="25"/>
        <v>31</v>
      </c>
      <c r="C1577" s="21"/>
    </row>
    <row r="1578" spans="1:3">
      <c r="A1578">
        <f t="shared" si="25"/>
        <v>31</v>
      </c>
      <c r="C1578" s="21"/>
    </row>
    <row r="1579" spans="1:3">
      <c r="A1579">
        <f t="shared" si="25"/>
        <v>31</v>
      </c>
      <c r="C1579" s="21"/>
    </row>
    <row r="1580" spans="1:3">
      <c r="A1580">
        <f t="shared" si="25"/>
        <v>31</v>
      </c>
      <c r="C1580" s="21"/>
    </row>
    <row r="1581" spans="1:3">
      <c r="A1581">
        <f t="shared" si="25"/>
        <v>31</v>
      </c>
      <c r="C1581" s="21"/>
    </row>
    <row r="1582" spans="1:3">
      <c r="A1582">
        <f t="shared" si="25"/>
        <v>31</v>
      </c>
      <c r="C1582" s="21"/>
    </row>
    <row r="1583" spans="1:3">
      <c r="A1583">
        <f t="shared" si="25"/>
        <v>31</v>
      </c>
      <c r="C1583" s="21"/>
    </row>
    <row r="1584" spans="1:3">
      <c r="A1584">
        <f t="shared" si="25"/>
        <v>31</v>
      </c>
      <c r="C1584" s="21"/>
    </row>
    <row r="1585" spans="1:3">
      <c r="A1585">
        <f t="shared" si="25"/>
        <v>31</v>
      </c>
      <c r="C1585" s="21"/>
    </row>
    <row r="1586" spans="1:3">
      <c r="A1586">
        <f t="shared" si="25"/>
        <v>31</v>
      </c>
      <c r="C1586" s="21"/>
    </row>
    <row r="1587" spans="1:3">
      <c r="A1587">
        <f t="shared" si="25"/>
        <v>31</v>
      </c>
      <c r="C1587" s="21"/>
    </row>
    <row r="1588" spans="1:3">
      <c r="A1588">
        <f t="shared" si="25"/>
        <v>31</v>
      </c>
      <c r="C1588" s="21"/>
    </row>
    <row r="1589" spans="1:3">
      <c r="A1589">
        <f t="shared" si="25"/>
        <v>31</v>
      </c>
      <c r="C1589" s="21"/>
    </row>
    <row r="1590" spans="1:3">
      <c r="A1590">
        <f t="shared" si="25"/>
        <v>31</v>
      </c>
      <c r="C1590" s="21"/>
    </row>
    <row r="1591" spans="1:3">
      <c r="A1591">
        <f t="shared" si="25"/>
        <v>31</v>
      </c>
      <c r="C1591" s="21"/>
    </row>
    <row r="1592" spans="1:3">
      <c r="A1592">
        <f t="shared" si="25"/>
        <v>31</v>
      </c>
      <c r="C1592" s="21"/>
    </row>
    <row r="1593" spans="1:3">
      <c r="A1593">
        <f t="shared" si="25"/>
        <v>31</v>
      </c>
      <c r="C1593" s="21"/>
    </row>
    <row r="1594" spans="1:3">
      <c r="A1594">
        <f t="shared" si="25"/>
        <v>31</v>
      </c>
      <c r="C1594" s="21"/>
    </row>
    <row r="1595" spans="1:3">
      <c r="A1595">
        <f t="shared" si="25"/>
        <v>31</v>
      </c>
      <c r="C1595" s="21"/>
    </row>
    <row r="1596" spans="1:3">
      <c r="A1596">
        <f t="shared" si="25"/>
        <v>31</v>
      </c>
      <c r="C1596" s="21"/>
    </row>
    <row r="1597" spans="1:3">
      <c r="A1597">
        <f t="shared" si="25"/>
        <v>31</v>
      </c>
      <c r="C1597" s="21"/>
    </row>
    <row r="1598" spans="1:3">
      <c r="A1598">
        <f t="shared" si="25"/>
        <v>31</v>
      </c>
      <c r="C1598" s="21"/>
    </row>
    <row r="1599" spans="1:3">
      <c r="A1599">
        <f t="shared" si="25"/>
        <v>31</v>
      </c>
      <c r="C1599" s="21"/>
    </row>
    <row r="1600" spans="1:3">
      <c r="A1600">
        <f t="shared" si="25"/>
        <v>31</v>
      </c>
      <c r="C1600" s="21"/>
    </row>
    <row r="1601" spans="1:3">
      <c r="A1601">
        <f t="shared" si="25"/>
        <v>31</v>
      </c>
      <c r="C1601" s="21"/>
    </row>
    <row r="1602" spans="1:3">
      <c r="A1602">
        <f t="shared" si="25"/>
        <v>31</v>
      </c>
      <c r="C1602" s="21"/>
    </row>
    <row r="1603" spans="1:3">
      <c r="A1603">
        <f t="shared" si="25"/>
        <v>31</v>
      </c>
      <c r="C1603" s="21"/>
    </row>
    <row r="1604" spans="1:3">
      <c r="A1604">
        <f t="shared" si="25"/>
        <v>31</v>
      </c>
      <c r="C1604" s="21"/>
    </row>
    <row r="1605" spans="1:3">
      <c r="A1605">
        <f t="shared" si="25"/>
        <v>31</v>
      </c>
      <c r="C1605" s="21"/>
    </row>
    <row r="1606" spans="1:3">
      <c r="A1606">
        <f t="shared" si="25"/>
        <v>31</v>
      </c>
      <c r="C1606" s="21"/>
    </row>
    <row r="1607" spans="1:3">
      <c r="A1607">
        <f t="shared" si="25"/>
        <v>31</v>
      </c>
      <c r="C1607" s="21"/>
    </row>
    <row r="1608" spans="1:3">
      <c r="A1608">
        <f t="shared" si="25"/>
        <v>31</v>
      </c>
      <c r="C1608" s="21"/>
    </row>
    <row r="1609" spans="1:3">
      <c r="A1609">
        <f t="shared" si="25"/>
        <v>31</v>
      </c>
      <c r="C1609" s="21"/>
    </row>
    <row r="1610" spans="1:3">
      <c r="A1610">
        <f t="shared" si="25"/>
        <v>31</v>
      </c>
      <c r="C1610" s="21"/>
    </row>
    <row r="1611" spans="1:3">
      <c r="A1611">
        <f t="shared" si="25"/>
        <v>31</v>
      </c>
      <c r="C1611" s="21"/>
    </row>
    <row r="1612" spans="1:3">
      <c r="A1612">
        <f t="shared" si="25"/>
        <v>31</v>
      </c>
      <c r="C1612" s="21"/>
    </row>
    <row r="1613" spans="1:3">
      <c r="A1613">
        <f t="shared" si="25"/>
        <v>31</v>
      </c>
      <c r="C1613" s="21"/>
    </row>
    <row r="1614" spans="1:3">
      <c r="A1614">
        <f t="shared" si="25"/>
        <v>31</v>
      </c>
      <c r="C1614" s="21"/>
    </row>
    <row r="1615" spans="1:3">
      <c r="A1615">
        <f t="shared" si="25"/>
        <v>31</v>
      </c>
      <c r="C1615" s="21"/>
    </row>
    <row r="1616" spans="1:3">
      <c r="A1616">
        <f t="shared" si="25"/>
        <v>31</v>
      </c>
      <c r="C1616" s="21"/>
    </row>
    <row r="1617" spans="1:3">
      <c r="A1617">
        <f t="shared" si="25"/>
        <v>31</v>
      </c>
      <c r="C1617" s="21"/>
    </row>
    <row r="1618" spans="1:3">
      <c r="A1618">
        <f t="shared" si="25"/>
        <v>31</v>
      </c>
      <c r="C1618" s="21"/>
    </row>
    <row r="1619" spans="1:3">
      <c r="A1619">
        <f t="shared" si="25"/>
        <v>31</v>
      </c>
      <c r="C1619" s="21"/>
    </row>
    <row r="1620" spans="1:3">
      <c r="A1620">
        <f t="shared" si="25"/>
        <v>31</v>
      </c>
      <c r="C1620" s="21"/>
    </row>
    <row r="1621" spans="1:3">
      <c r="A1621">
        <f t="shared" si="25"/>
        <v>31</v>
      </c>
      <c r="C1621" s="21"/>
    </row>
    <row r="1622" spans="1:3">
      <c r="A1622">
        <f t="shared" si="25"/>
        <v>31</v>
      </c>
      <c r="C1622" s="21"/>
    </row>
    <row r="1623" spans="1:3">
      <c r="A1623">
        <f t="shared" si="25"/>
        <v>31</v>
      </c>
      <c r="C1623" s="21"/>
    </row>
    <row r="1624" spans="1:3">
      <c r="A1624">
        <f t="shared" si="25"/>
        <v>31</v>
      </c>
      <c r="C1624" s="21"/>
    </row>
    <row r="1625" spans="1:3">
      <c r="A1625">
        <f t="shared" si="25"/>
        <v>31</v>
      </c>
      <c r="C1625" s="21"/>
    </row>
    <row r="1626" spans="1:3">
      <c r="A1626">
        <f t="shared" ref="A1626:A1689" si="26">IF(B1626="کدملی",C1626,A1625)</f>
        <v>31</v>
      </c>
      <c r="C1626" s="21"/>
    </row>
    <row r="1627" spans="1:3">
      <c r="A1627">
        <f t="shared" si="26"/>
        <v>31</v>
      </c>
      <c r="C1627" s="21"/>
    </row>
    <row r="1628" spans="1:3">
      <c r="A1628">
        <f t="shared" si="26"/>
        <v>31</v>
      </c>
      <c r="C1628" s="21"/>
    </row>
    <row r="1629" spans="1:3">
      <c r="A1629">
        <f t="shared" si="26"/>
        <v>31</v>
      </c>
      <c r="C1629" s="21"/>
    </row>
    <row r="1630" spans="1:3">
      <c r="A1630">
        <f t="shared" si="26"/>
        <v>31</v>
      </c>
      <c r="C1630" s="21"/>
    </row>
    <row r="1631" spans="1:3">
      <c r="A1631">
        <f t="shared" si="26"/>
        <v>31</v>
      </c>
      <c r="C1631" s="21"/>
    </row>
    <row r="1632" spans="1:3">
      <c r="A1632">
        <f t="shared" si="26"/>
        <v>31</v>
      </c>
      <c r="C1632" s="21"/>
    </row>
    <row r="1633" spans="1:3">
      <c r="A1633">
        <f t="shared" si="26"/>
        <v>31</v>
      </c>
      <c r="C1633" s="21"/>
    </row>
    <row r="1634" spans="1:3">
      <c r="A1634">
        <f t="shared" si="26"/>
        <v>31</v>
      </c>
      <c r="C1634" s="21"/>
    </row>
    <row r="1635" spans="1:3">
      <c r="A1635">
        <f t="shared" si="26"/>
        <v>31</v>
      </c>
      <c r="C1635" s="21"/>
    </row>
    <row r="1636" spans="1:3">
      <c r="A1636">
        <f t="shared" si="26"/>
        <v>31</v>
      </c>
      <c r="C1636" s="21"/>
    </row>
    <row r="1637" spans="1:3">
      <c r="A1637">
        <f t="shared" si="26"/>
        <v>31</v>
      </c>
      <c r="C1637" s="21"/>
    </row>
    <row r="1638" spans="1:3">
      <c r="A1638">
        <f t="shared" si="26"/>
        <v>31</v>
      </c>
      <c r="C1638" s="21"/>
    </row>
    <row r="1639" spans="1:3">
      <c r="A1639">
        <f t="shared" si="26"/>
        <v>31</v>
      </c>
      <c r="C1639" s="21"/>
    </row>
    <row r="1640" spans="1:3">
      <c r="A1640">
        <f t="shared" si="26"/>
        <v>31</v>
      </c>
      <c r="C1640" s="21"/>
    </row>
    <row r="1641" spans="1:3">
      <c r="A1641">
        <f t="shared" si="26"/>
        <v>31</v>
      </c>
      <c r="C1641" s="21"/>
    </row>
    <row r="1642" spans="1:3">
      <c r="A1642">
        <f t="shared" si="26"/>
        <v>31</v>
      </c>
      <c r="C1642" s="21"/>
    </row>
    <row r="1643" spans="1:3">
      <c r="A1643">
        <f t="shared" si="26"/>
        <v>31</v>
      </c>
      <c r="C1643" s="21"/>
    </row>
    <row r="1644" spans="1:3">
      <c r="A1644">
        <f t="shared" si="26"/>
        <v>31</v>
      </c>
      <c r="C1644" s="21"/>
    </row>
    <row r="1645" spans="1:3">
      <c r="A1645">
        <f t="shared" si="26"/>
        <v>31</v>
      </c>
      <c r="C1645" s="21"/>
    </row>
    <row r="1646" spans="1:3">
      <c r="A1646">
        <f t="shared" si="26"/>
        <v>31</v>
      </c>
      <c r="C1646" s="21"/>
    </row>
    <row r="1647" spans="1:3">
      <c r="A1647">
        <f t="shared" si="26"/>
        <v>31</v>
      </c>
      <c r="C1647" s="21"/>
    </row>
    <row r="1648" spans="1:3">
      <c r="A1648">
        <f t="shared" si="26"/>
        <v>31</v>
      </c>
      <c r="C1648" s="21"/>
    </row>
    <row r="1649" spans="1:3">
      <c r="A1649">
        <f t="shared" si="26"/>
        <v>31</v>
      </c>
      <c r="C1649" s="21"/>
    </row>
    <row r="1650" spans="1:3">
      <c r="A1650">
        <f t="shared" si="26"/>
        <v>31</v>
      </c>
      <c r="C1650" s="21"/>
    </row>
    <row r="1651" spans="1:3">
      <c r="A1651">
        <f t="shared" si="26"/>
        <v>31</v>
      </c>
      <c r="C1651" s="21"/>
    </row>
    <row r="1652" spans="1:3">
      <c r="A1652">
        <f t="shared" si="26"/>
        <v>31</v>
      </c>
      <c r="C1652" s="21"/>
    </row>
    <row r="1653" spans="1:3">
      <c r="A1653">
        <f t="shared" si="26"/>
        <v>31</v>
      </c>
      <c r="C1653" s="21"/>
    </row>
    <row r="1654" spans="1:3">
      <c r="A1654">
        <f t="shared" si="26"/>
        <v>31</v>
      </c>
      <c r="C1654" s="21"/>
    </row>
    <row r="1655" spans="1:3">
      <c r="A1655">
        <f t="shared" si="26"/>
        <v>31</v>
      </c>
      <c r="C1655" s="21"/>
    </row>
    <row r="1656" spans="1:3">
      <c r="A1656">
        <f t="shared" si="26"/>
        <v>31</v>
      </c>
      <c r="C1656" s="21"/>
    </row>
    <row r="1657" spans="1:3">
      <c r="A1657">
        <f t="shared" si="26"/>
        <v>31</v>
      </c>
      <c r="C1657" s="21"/>
    </row>
    <row r="1658" spans="1:3">
      <c r="A1658">
        <f t="shared" si="26"/>
        <v>31</v>
      </c>
      <c r="C1658" s="21"/>
    </row>
    <row r="1659" spans="1:3">
      <c r="A1659">
        <f t="shared" si="26"/>
        <v>31</v>
      </c>
      <c r="C1659" s="21"/>
    </row>
    <row r="1660" spans="1:3">
      <c r="A1660">
        <f t="shared" si="26"/>
        <v>31</v>
      </c>
      <c r="C1660" s="21"/>
    </row>
    <row r="1661" spans="1:3">
      <c r="A1661">
        <f t="shared" si="26"/>
        <v>31</v>
      </c>
      <c r="C1661" s="21"/>
    </row>
    <row r="1662" spans="1:3">
      <c r="A1662">
        <f t="shared" si="26"/>
        <v>31</v>
      </c>
      <c r="C1662" s="21"/>
    </row>
    <row r="1663" spans="1:3">
      <c r="A1663">
        <f t="shared" si="26"/>
        <v>31</v>
      </c>
      <c r="C1663" s="21"/>
    </row>
    <row r="1664" spans="1:3">
      <c r="A1664">
        <f t="shared" si="26"/>
        <v>31</v>
      </c>
      <c r="C1664" s="21"/>
    </row>
    <row r="1665" spans="1:3">
      <c r="A1665">
        <f t="shared" si="26"/>
        <v>31</v>
      </c>
      <c r="C1665" s="21"/>
    </row>
    <row r="1666" spans="1:3">
      <c r="A1666">
        <f t="shared" si="26"/>
        <v>31</v>
      </c>
      <c r="C1666" s="21"/>
    </row>
    <row r="1667" spans="1:3">
      <c r="A1667">
        <f t="shared" si="26"/>
        <v>31</v>
      </c>
      <c r="C1667" s="21"/>
    </row>
    <row r="1668" spans="1:3">
      <c r="A1668">
        <f t="shared" si="26"/>
        <v>31</v>
      </c>
      <c r="C1668" s="21"/>
    </row>
    <row r="1669" spans="1:3">
      <c r="A1669">
        <f t="shared" si="26"/>
        <v>31</v>
      </c>
      <c r="C1669" s="21"/>
    </row>
    <row r="1670" spans="1:3">
      <c r="A1670">
        <f t="shared" si="26"/>
        <v>31</v>
      </c>
      <c r="C1670" s="21"/>
    </row>
    <row r="1671" spans="1:3">
      <c r="A1671">
        <f t="shared" si="26"/>
        <v>31</v>
      </c>
      <c r="C1671" s="21"/>
    </row>
    <row r="1672" spans="1:3">
      <c r="A1672">
        <f t="shared" si="26"/>
        <v>31</v>
      </c>
      <c r="C1672" s="21"/>
    </row>
    <row r="1673" spans="1:3">
      <c r="A1673">
        <f t="shared" si="26"/>
        <v>31</v>
      </c>
      <c r="C1673" s="21"/>
    </row>
    <row r="1674" spans="1:3">
      <c r="A1674">
        <f t="shared" si="26"/>
        <v>31</v>
      </c>
      <c r="C1674" s="21"/>
    </row>
    <row r="1675" spans="1:3">
      <c r="A1675">
        <f t="shared" si="26"/>
        <v>31</v>
      </c>
      <c r="C1675" s="21"/>
    </row>
    <row r="1676" spans="1:3">
      <c r="A1676">
        <f t="shared" si="26"/>
        <v>31</v>
      </c>
      <c r="C1676" s="21"/>
    </row>
    <row r="1677" spans="1:3">
      <c r="A1677">
        <f t="shared" si="26"/>
        <v>31</v>
      </c>
      <c r="C1677" s="21"/>
    </row>
    <row r="1678" spans="1:3">
      <c r="A1678">
        <f t="shared" si="26"/>
        <v>31</v>
      </c>
      <c r="C1678" s="21"/>
    </row>
    <row r="1679" spans="1:3">
      <c r="A1679">
        <f t="shared" si="26"/>
        <v>31</v>
      </c>
      <c r="C1679" s="21"/>
    </row>
    <row r="1680" spans="1:3">
      <c r="A1680">
        <f t="shared" si="26"/>
        <v>31</v>
      </c>
      <c r="C1680" s="21"/>
    </row>
    <row r="1681" spans="1:3">
      <c r="A1681">
        <f t="shared" si="26"/>
        <v>31</v>
      </c>
      <c r="C1681" s="21"/>
    </row>
    <row r="1682" spans="1:3">
      <c r="A1682">
        <f t="shared" si="26"/>
        <v>31</v>
      </c>
      <c r="C1682" s="21"/>
    </row>
    <row r="1683" spans="1:3">
      <c r="A1683">
        <f t="shared" si="26"/>
        <v>31</v>
      </c>
      <c r="C1683" s="21"/>
    </row>
    <row r="1684" spans="1:3">
      <c r="A1684">
        <f t="shared" si="26"/>
        <v>31</v>
      </c>
      <c r="C1684" s="21"/>
    </row>
    <row r="1685" spans="1:3">
      <c r="A1685">
        <f t="shared" si="26"/>
        <v>31</v>
      </c>
      <c r="C1685" s="21"/>
    </row>
    <row r="1686" spans="1:3">
      <c r="A1686">
        <f t="shared" si="26"/>
        <v>31</v>
      </c>
      <c r="C1686" s="21"/>
    </row>
    <row r="1687" spans="1:3">
      <c r="A1687">
        <f t="shared" si="26"/>
        <v>31</v>
      </c>
      <c r="C1687" s="21"/>
    </row>
    <row r="1688" spans="1:3">
      <c r="A1688">
        <f t="shared" si="26"/>
        <v>31</v>
      </c>
      <c r="C1688" s="21"/>
    </row>
    <row r="1689" spans="1:3">
      <c r="A1689">
        <f t="shared" si="26"/>
        <v>31</v>
      </c>
      <c r="C1689" s="21"/>
    </row>
    <row r="1690" spans="1:3">
      <c r="A1690">
        <f t="shared" ref="A1690:A1753" si="27">IF(B1690="کدملی",C1690,A1689)</f>
        <v>31</v>
      </c>
      <c r="C1690" s="21"/>
    </row>
    <row r="1691" spans="1:3">
      <c r="A1691">
        <f t="shared" si="27"/>
        <v>31</v>
      </c>
      <c r="C1691" s="21"/>
    </row>
    <row r="1692" spans="1:3">
      <c r="A1692">
        <f t="shared" si="27"/>
        <v>31</v>
      </c>
      <c r="C1692" s="21"/>
    </row>
    <row r="1693" spans="1:3">
      <c r="A1693">
        <f t="shared" si="27"/>
        <v>31</v>
      </c>
      <c r="C1693" s="21"/>
    </row>
    <row r="1694" spans="1:3">
      <c r="A1694">
        <f t="shared" si="27"/>
        <v>31</v>
      </c>
      <c r="C1694" s="21"/>
    </row>
    <row r="1695" spans="1:3">
      <c r="A1695">
        <f t="shared" si="27"/>
        <v>31</v>
      </c>
      <c r="C1695" s="21"/>
    </row>
    <row r="1696" spans="1:3">
      <c r="A1696">
        <f t="shared" si="27"/>
        <v>31</v>
      </c>
      <c r="C1696" s="21"/>
    </row>
    <row r="1697" spans="1:3">
      <c r="A1697">
        <f t="shared" si="27"/>
        <v>31</v>
      </c>
      <c r="C1697" s="21"/>
    </row>
    <row r="1698" spans="1:3">
      <c r="A1698">
        <f t="shared" si="27"/>
        <v>31</v>
      </c>
      <c r="C1698" s="21"/>
    </row>
    <row r="1699" spans="1:3">
      <c r="A1699">
        <f t="shared" si="27"/>
        <v>31</v>
      </c>
      <c r="C1699" s="21"/>
    </row>
    <row r="1700" spans="1:3">
      <c r="A1700">
        <f t="shared" si="27"/>
        <v>31</v>
      </c>
      <c r="C1700" s="21"/>
    </row>
    <row r="1701" spans="1:3">
      <c r="A1701">
        <f t="shared" si="27"/>
        <v>31</v>
      </c>
      <c r="C1701" s="21"/>
    </row>
    <row r="1702" spans="1:3">
      <c r="A1702">
        <f t="shared" si="27"/>
        <v>31</v>
      </c>
      <c r="C1702" s="21"/>
    </row>
    <row r="1703" spans="1:3">
      <c r="A1703">
        <f t="shared" si="27"/>
        <v>31</v>
      </c>
      <c r="C1703" s="21"/>
    </row>
    <row r="1704" spans="1:3">
      <c r="A1704">
        <f t="shared" si="27"/>
        <v>31</v>
      </c>
      <c r="C1704" s="21"/>
    </row>
    <row r="1705" spans="1:3">
      <c r="A1705">
        <f t="shared" si="27"/>
        <v>31</v>
      </c>
      <c r="C1705" s="21"/>
    </row>
    <row r="1706" spans="1:3">
      <c r="A1706">
        <f t="shared" si="27"/>
        <v>31</v>
      </c>
      <c r="C1706" s="21"/>
    </row>
    <row r="1707" spans="1:3">
      <c r="A1707">
        <f t="shared" si="27"/>
        <v>31</v>
      </c>
      <c r="C1707" s="21"/>
    </row>
    <row r="1708" spans="1:3">
      <c r="A1708">
        <f t="shared" si="27"/>
        <v>31</v>
      </c>
      <c r="C1708" s="21"/>
    </row>
    <row r="1709" spans="1:3">
      <c r="A1709">
        <f t="shared" si="27"/>
        <v>31</v>
      </c>
      <c r="C1709" s="21"/>
    </row>
    <row r="1710" spans="1:3">
      <c r="A1710">
        <f t="shared" si="27"/>
        <v>31</v>
      </c>
      <c r="C1710" s="21"/>
    </row>
    <row r="1711" spans="1:3">
      <c r="A1711">
        <f t="shared" si="27"/>
        <v>31</v>
      </c>
      <c r="C1711" s="21"/>
    </row>
    <row r="1712" spans="1:3">
      <c r="A1712">
        <f t="shared" si="27"/>
        <v>31</v>
      </c>
      <c r="C1712" s="21"/>
    </row>
    <row r="1713" spans="1:3">
      <c r="A1713">
        <f t="shared" si="27"/>
        <v>31</v>
      </c>
      <c r="C1713" s="21"/>
    </row>
    <row r="1714" spans="1:3">
      <c r="A1714">
        <f t="shared" si="27"/>
        <v>31</v>
      </c>
      <c r="C1714" s="21"/>
    </row>
    <row r="1715" spans="1:3">
      <c r="A1715">
        <f t="shared" si="27"/>
        <v>31</v>
      </c>
      <c r="C1715" s="21"/>
    </row>
    <row r="1716" spans="1:3">
      <c r="A1716">
        <f t="shared" si="27"/>
        <v>31</v>
      </c>
      <c r="C1716" s="21"/>
    </row>
    <row r="1717" spans="1:3">
      <c r="A1717">
        <f t="shared" si="27"/>
        <v>31</v>
      </c>
      <c r="C1717" s="21"/>
    </row>
    <row r="1718" spans="1:3">
      <c r="A1718">
        <f t="shared" si="27"/>
        <v>31</v>
      </c>
      <c r="C1718" s="21"/>
    </row>
    <row r="1719" spans="1:3">
      <c r="A1719">
        <f t="shared" si="27"/>
        <v>31</v>
      </c>
      <c r="C1719" s="21"/>
    </row>
    <row r="1720" spans="1:3">
      <c r="A1720">
        <f t="shared" si="27"/>
        <v>31</v>
      </c>
      <c r="C1720" s="21"/>
    </row>
    <row r="1721" spans="1:3">
      <c r="A1721">
        <f t="shared" si="27"/>
        <v>31</v>
      </c>
      <c r="C1721" s="21"/>
    </row>
    <row r="1722" spans="1:3">
      <c r="A1722">
        <f t="shared" si="27"/>
        <v>31</v>
      </c>
      <c r="C1722" s="21"/>
    </row>
    <row r="1723" spans="1:3">
      <c r="A1723">
        <f t="shared" si="27"/>
        <v>31</v>
      </c>
      <c r="C1723" s="21"/>
    </row>
    <row r="1724" spans="1:3">
      <c r="A1724">
        <f t="shared" si="27"/>
        <v>31</v>
      </c>
      <c r="C1724" s="21"/>
    </row>
    <row r="1725" spans="1:3">
      <c r="A1725">
        <f t="shared" si="27"/>
        <v>31</v>
      </c>
      <c r="C1725" s="21"/>
    </row>
    <row r="1726" spans="1:3">
      <c r="A1726">
        <f t="shared" si="27"/>
        <v>31</v>
      </c>
      <c r="C1726" s="21"/>
    </row>
    <row r="1727" spans="1:3">
      <c r="A1727">
        <f t="shared" si="27"/>
        <v>31</v>
      </c>
      <c r="C1727" s="21"/>
    </row>
    <row r="1728" spans="1:3">
      <c r="A1728">
        <f t="shared" si="27"/>
        <v>31</v>
      </c>
      <c r="C1728" s="21"/>
    </row>
    <row r="1729" spans="1:3">
      <c r="A1729">
        <f t="shared" si="27"/>
        <v>31</v>
      </c>
      <c r="C1729" s="21"/>
    </row>
    <row r="1730" spans="1:3">
      <c r="A1730">
        <f t="shared" si="27"/>
        <v>31</v>
      </c>
      <c r="C1730" s="21"/>
    </row>
    <row r="1731" spans="1:3">
      <c r="A1731">
        <f t="shared" si="27"/>
        <v>31</v>
      </c>
      <c r="C1731" s="21"/>
    </row>
    <row r="1732" spans="1:3">
      <c r="A1732">
        <f t="shared" si="27"/>
        <v>31</v>
      </c>
      <c r="C1732" s="21"/>
    </row>
    <row r="1733" spans="1:3">
      <c r="A1733">
        <f t="shared" si="27"/>
        <v>31</v>
      </c>
      <c r="C1733" s="21"/>
    </row>
    <row r="1734" spans="1:3">
      <c r="A1734">
        <f t="shared" si="27"/>
        <v>31</v>
      </c>
      <c r="C1734" s="21"/>
    </row>
    <row r="1735" spans="1:3">
      <c r="A1735">
        <f t="shared" si="27"/>
        <v>31</v>
      </c>
      <c r="C1735" s="21"/>
    </row>
    <row r="1736" spans="1:3">
      <c r="A1736">
        <f t="shared" si="27"/>
        <v>31</v>
      </c>
      <c r="C1736" s="21"/>
    </row>
    <row r="1737" spans="1:3">
      <c r="A1737">
        <f t="shared" si="27"/>
        <v>31</v>
      </c>
      <c r="C1737" s="21"/>
    </row>
    <row r="1738" spans="1:3">
      <c r="A1738">
        <f t="shared" si="27"/>
        <v>31</v>
      </c>
      <c r="C1738" s="21"/>
    </row>
    <row r="1739" spans="1:3">
      <c r="A1739">
        <f t="shared" si="27"/>
        <v>31</v>
      </c>
      <c r="C1739" s="21"/>
    </row>
    <row r="1740" spans="1:3">
      <c r="A1740">
        <f t="shared" si="27"/>
        <v>31</v>
      </c>
      <c r="C1740" s="21"/>
    </row>
    <row r="1741" spans="1:3">
      <c r="A1741">
        <f t="shared" si="27"/>
        <v>31</v>
      </c>
      <c r="C1741" s="21"/>
    </row>
    <row r="1742" spans="1:3">
      <c r="A1742">
        <f t="shared" si="27"/>
        <v>31</v>
      </c>
      <c r="C1742" s="21"/>
    </row>
    <row r="1743" spans="1:3">
      <c r="A1743">
        <f t="shared" si="27"/>
        <v>31</v>
      </c>
      <c r="C1743" s="21"/>
    </row>
    <row r="1744" spans="1:3">
      <c r="A1744">
        <f t="shared" si="27"/>
        <v>31</v>
      </c>
      <c r="C1744" s="21"/>
    </row>
    <row r="1745" spans="1:3">
      <c r="A1745">
        <f t="shared" si="27"/>
        <v>31</v>
      </c>
      <c r="C1745" s="21"/>
    </row>
    <row r="1746" spans="1:3">
      <c r="A1746">
        <f t="shared" si="27"/>
        <v>31</v>
      </c>
      <c r="C1746" s="21"/>
    </row>
    <row r="1747" spans="1:3">
      <c r="A1747">
        <f t="shared" si="27"/>
        <v>31</v>
      </c>
      <c r="C1747" s="21"/>
    </row>
    <row r="1748" spans="1:3">
      <c r="A1748">
        <f t="shared" si="27"/>
        <v>31</v>
      </c>
      <c r="C1748" s="21"/>
    </row>
    <row r="1749" spans="1:3">
      <c r="A1749">
        <f t="shared" si="27"/>
        <v>31</v>
      </c>
      <c r="C1749" s="21"/>
    </row>
    <row r="1750" spans="1:3">
      <c r="A1750">
        <f t="shared" si="27"/>
        <v>31</v>
      </c>
      <c r="C1750" s="21"/>
    </row>
    <row r="1751" spans="1:3">
      <c r="A1751">
        <f t="shared" si="27"/>
        <v>31</v>
      </c>
      <c r="C1751" s="21"/>
    </row>
    <row r="1752" spans="1:3">
      <c r="A1752">
        <f t="shared" si="27"/>
        <v>31</v>
      </c>
      <c r="C1752" s="21"/>
    </row>
    <row r="1753" spans="1:3">
      <c r="A1753">
        <f t="shared" si="27"/>
        <v>31</v>
      </c>
      <c r="C1753" s="21"/>
    </row>
    <row r="1754" spans="1:3">
      <c r="A1754">
        <f t="shared" ref="A1754:A1817" si="28">IF(B1754="کدملی",C1754,A1753)</f>
        <v>31</v>
      </c>
      <c r="C1754" s="21"/>
    </row>
    <row r="1755" spans="1:3">
      <c r="A1755">
        <f t="shared" si="28"/>
        <v>31</v>
      </c>
      <c r="C1755" s="21"/>
    </row>
    <row r="1756" spans="1:3">
      <c r="A1756">
        <f t="shared" si="28"/>
        <v>31</v>
      </c>
      <c r="C1756" s="21"/>
    </row>
    <row r="1757" spans="1:3">
      <c r="A1757">
        <f t="shared" si="28"/>
        <v>31</v>
      </c>
      <c r="C1757" s="21"/>
    </row>
    <row r="1758" spans="1:3">
      <c r="A1758">
        <f t="shared" si="28"/>
        <v>31</v>
      </c>
      <c r="C1758" s="21"/>
    </row>
    <row r="1759" spans="1:3">
      <c r="A1759">
        <f t="shared" si="28"/>
        <v>31</v>
      </c>
      <c r="C1759" s="21"/>
    </row>
    <row r="1760" spans="1:3">
      <c r="A1760">
        <f t="shared" si="28"/>
        <v>31</v>
      </c>
      <c r="C1760" s="21"/>
    </row>
    <row r="1761" spans="1:3">
      <c r="A1761">
        <f t="shared" si="28"/>
        <v>31</v>
      </c>
      <c r="C1761" s="21"/>
    </row>
    <row r="1762" spans="1:3">
      <c r="A1762">
        <f t="shared" si="28"/>
        <v>31</v>
      </c>
      <c r="C1762" s="21"/>
    </row>
    <row r="1763" spans="1:3">
      <c r="A1763">
        <f t="shared" si="28"/>
        <v>31</v>
      </c>
      <c r="C1763" s="21"/>
    </row>
    <row r="1764" spans="1:3">
      <c r="A1764">
        <f t="shared" si="28"/>
        <v>31</v>
      </c>
      <c r="C1764" s="21"/>
    </row>
    <row r="1765" spans="1:3">
      <c r="A1765">
        <f t="shared" si="28"/>
        <v>31</v>
      </c>
      <c r="C1765" s="21"/>
    </row>
    <row r="1766" spans="1:3">
      <c r="A1766">
        <f t="shared" si="28"/>
        <v>31</v>
      </c>
      <c r="C1766" s="21"/>
    </row>
    <row r="1767" spans="1:3">
      <c r="A1767">
        <f t="shared" si="28"/>
        <v>31</v>
      </c>
      <c r="C1767" s="21"/>
    </row>
    <row r="1768" spans="1:3">
      <c r="A1768">
        <f t="shared" si="28"/>
        <v>31</v>
      </c>
      <c r="C1768" s="21"/>
    </row>
    <row r="1769" spans="1:3">
      <c r="A1769">
        <f t="shared" si="28"/>
        <v>31</v>
      </c>
      <c r="C1769" s="21"/>
    </row>
    <row r="1770" spans="1:3">
      <c r="A1770">
        <f t="shared" si="28"/>
        <v>31</v>
      </c>
      <c r="C1770" s="21"/>
    </row>
    <row r="1771" spans="1:3">
      <c r="A1771">
        <f t="shared" si="28"/>
        <v>31</v>
      </c>
      <c r="C1771" s="21"/>
    </row>
    <row r="1772" spans="1:3">
      <c r="A1772">
        <f t="shared" si="28"/>
        <v>31</v>
      </c>
      <c r="C1772" s="21"/>
    </row>
    <row r="1773" spans="1:3">
      <c r="A1773">
        <f t="shared" si="28"/>
        <v>31</v>
      </c>
      <c r="C1773" s="21"/>
    </row>
    <row r="1774" spans="1:3">
      <c r="A1774">
        <f t="shared" si="28"/>
        <v>31</v>
      </c>
      <c r="C1774" s="21"/>
    </row>
    <row r="1775" spans="1:3">
      <c r="A1775">
        <f t="shared" si="28"/>
        <v>31</v>
      </c>
      <c r="C1775" s="21"/>
    </row>
    <row r="1776" spans="1:3">
      <c r="A1776">
        <f t="shared" si="28"/>
        <v>31</v>
      </c>
      <c r="C1776" s="21"/>
    </row>
    <row r="1777" spans="1:3">
      <c r="A1777">
        <f t="shared" si="28"/>
        <v>31</v>
      </c>
      <c r="C1777" s="21"/>
    </row>
    <row r="1778" spans="1:3">
      <c r="A1778">
        <f t="shared" si="28"/>
        <v>31</v>
      </c>
      <c r="C1778" s="21"/>
    </row>
    <row r="1779" spans="1:3">
      <c r="A1779">
        <f t="shared" si="28"/>
        <v>31</v>
      </c>
      <c r="C1779" s="21"/>
    </row>
    <row r="1780" spans="1:3">
      <c r="A1780">
        <f t="shared" si="28"/>
        <v>31</v>
      </c>
      <c r="C1780" s="21"/>
    </row>
    <row r="1781" spans="1:3">
      <c r="A1781">
        <f t="shared" si="28"/>
        <v>31</v>
      </c>
      <c r="C1781" s="21"/>
    </row>
    <row r="1782" spans="1:3">
      <c r="A1782">
        <f t="shared" si="28"/>
        <v>31</v>
      </c>
      <c r="C1782" s="21"/>
    </row>
    <row r="1783" spans="1:3">
      <c r="A1783">
        <f t="shared" si="28"/>
        <v>31</v>
      </c>
      <c r="C1783" s="21"/>
    </row>
    <row r="1784" spans="1:3">
      <c r="A1784">
        <f t="shared" si="28"/>
        <v>31</v>
      </c>
      <c r="C1784" s="21"/>
    </row>
    <row r="1785" spans="1:3">
      <c r="A1785">
        <f t="shared" si="28"/>
        <v>31</v>
      </c>
      <c r="C1785" s="21"/>
    </row>
    <row r="1786" spans="1:3">
      <c r="A1786">
        <f t="shared" si="28"/>
        <v>31</v>
      </c>
      <c r="C1786" s="21"/>
    </row>
    <row r="1787" spans="1:3">
      <c r="A1787">
        <f t="shared" si="28"/>
        <v>31</v>
      </c>
      <c r="C1787" s="21"/>
    </row>
    <row r="1788" spans="1:3">
      <c r="A1788">
        <f t="shared" si="28"/>
        <v>31</v>
      </c>
      <c r="C1788" s="21"/>
    </row>
    <row r="1789" spans="1:3">
      <c r="A1789">
        <f t="shared" si="28"/>
        <v>31</v>
      </c>
      <c r="C1789" s="21"/>
    </row>
    <row r="1790" spans="1:3">
      <c r="A1790">
        <f t="shared" si="28"/>
        <v>31</v>
      </c>
      <c r="C1790" s="21"/>
    </row>
    <row r="1791" spans="1:3">
      <c r="A1791">
        <f t="shared" si="28"/>
        <v>31</v>
      </c>
      <c r="C1791" s="21"/>
    </row>
    <row r="1792" spans="1:3">
      <c r="A1792">
        <f t="shared" si="28"/>
        <v>31</v>
      </c>
      <c r="C1792" s="21"/>
    </row>
    <row r="1793" spans="1:3">
      <c r="A1793">
        <f t="shared" si="28"/>
        <v>31</v>
      </c>
      <c r="C1793" s="21"/>
    </row>
    <row r="1794" spans="1:3">
      <c r="A1794">
        <f t="shared" si="28"/>
        <v>31</v>
      </c>
      <c r="C1794" s="21"/>
    </row>
    <row r="1795" spans="1:3">
      <c r="A1795">
        <f t="shared" si="28"/>
        <v>31</v>
      </c>
      <c r="C1795" s="21"/>
    </row>
    <row r="1796" spans="1:3">
      <c r="A1796">
        <f t="shared" si="28"/>
        <v>31</v>
      </c>
      <c r="C1796" s="21"/>
    </row>
    <row r="1797" spans="1:3">
      <c r="A1797">
        <f t="shared" si="28"/>
        <v>31</v>
      </c>
      <c r="C1797" s="21"/>
    </row>
    <row r="1798" spans="1:3">
      <c r="A1798">
        <f t="shared" si="28"/>
        <v>31</v>
      </c>
      <c r="C1798" s="21"/>
    </row>
    <row r="1799" spans="1:3">
      <c r="A1799">
        <f t="shared" si="28"/>
        <v>31</v>
      </c>
      <c r="C1799" s="21"/>
    </row>
    <row r="1800" spans="1:3">
      <c r="A1800">
        <f t="shared" si="28"/>
        <v>31</v>
      </c>
      <c r="C1800" s="21"/>
    </row>
    <row r="1801" spans="1:3">
      <c r="A1801">
        <f t="shared" si="28"/>
        <v>31</v>
      </c>
      <c r="C1801" s="21"/>
    </row>
    <row r="1802" spans="1:3">
      <c r="A1802">
        <f t="shared" si="28"/>
        <v>31</v>
      </c>
      <c r="C1802" s="21"/>
    </row>
    <row r="1803" spans="1:3">
      <c r="A1803">
        <f t="shared" si="28"/>
        <v>31</v>
      </c>
      <c r="C1803" s="21"/>
    </row>
    <row r="1804" spans="1:3">
      <c r="A1804">
        <f t="shared" si="28"/>
        <v>31</v>
      </c>
      <c r="C1804" s="21"/>
    </row>
    <row r="1805" spans="1:3">
      <c r="A1805">
        <f t="shared" si="28"/>
        <v>31</v>
      </c>
      <c r="C1805" s="21"/>
    </row>
    <row r="1806" spans="1:3">
      <c r="A1806">
        <f t="shared" si="28"/>
        <v>31</v>
      </c>
      <c r="C1806" s="21"/>
    </row>
    <row r="1807" spans="1:3">
      <c r="A1807">
        <f t="shared" si="28"/>
        <v>31</v>
      </c>
      <c r="C1807" s="21"/>
    </row>
    <row r="1808" spans="1:3">
      <c r="A1808">
        <f t="shared" si="28"/>
        <v>31</v>
      </c>
      <c r="C1808" s="21"/>
    </row>
    <row r="1809" spans="1:3">
      <c r="A1809">
        <f t="shared" si="28"/>
        <v>31</v>
      </c>
      <c r="C1809" s="21"/>
    </row>
    <row r="1810" spans="1:3">
      <c r="A1810">
        <f t="shared" si="28"/>
        <v>31</v>
      </c>
      <c r="C1810" s="21"/>
    </row>
    <row r="1811" spans="1:3">
      <c r="A1811">
        <f t="shared" si="28"/>
        <v>31</v>
      </c>
      <c r="C1811" s="21"/>
    </row>
    <row r="1812" spans="1:3">
      <c r="A1812">
        <f t="shared" si="28"/>
        <v>31</v>
      </c>
      <c r="C1812" s="21"/>
    </row>
    <row r="1813" spans="1:3">
      <c r="A1813">
        <f t="shared" si="28"/>
        <v>31</v>
      </c>
      <c r="C1813" s="21"/>
    </row>
    <row r="1814" spans="1:3">
      <c r="A1814">
        <f t="shared" si="28"/>
        <v>31</v>
      </c>
      <c r="C1814" s="21"/>
    </row>
    <row r="1815" spans="1:3">
      <c r="A1815">
        <f t="shared" si="28"/>
        <v>31</v>
      </c>
      <c r="C1815" s="21"/>
    </row>
    <row r="1816" spans="1:3">
      <c r="A1816">
        <f t="shared" si="28"/>
        <v>31</v>
      </c>
      <c r="C1816" s="21"/>
    </row>
    <row r="1817" spans="1:3">
      <c r="A1817">
        <f t="shared" si="28"/>
        <v>31</v>
      </c>
      <c r="C1817" s="21"/>
    </row>
    <row r="1818" spans="1:3">
      <c r="A1818">
        <f t="shared" ref="A1818:A1881" si="29">IF(B1818="کدملی",C1818,A1817)</f>
        <v>31</v>
      </c>
      <c r="C1818" s="21"/>
    </row>
    <row r="1819" spans="1:3">
      <c r="A1819">
        <f t="shared" si="29"/>
        <v>31</v>
      </c>
      <c r="C1819" s="21"/>
    </row>
    <row r="1820" spans="1:3">
      <c r="A1820">
        <f t="shared" si="29"/>
        <v>31</v>
      </c>
      <c r="C1820" s="21"/>
    </row>
    <row r="1821" spans="1:3">
      <c r="A1821">
        <f t="shared" si="29"/>
        <v>31</v>
      </c>
      <c r="C1821" s="21"/>
    </row>
    <row r="1822" spans="1:3">
      <c r="A1822">
        <f t="shared" si="29"/>
        <v>31</v>
      </c>
      <c r="C1822" s="21"/>
    </row>
    <row r="1823" spans="1:3">
      <c r="A1823">
        <f t="shared" si="29"/>
        <v>31</v>
      </c>
      <c r="C1823" s="21"/>
    </row>
    <row r="1824" spans="1:3">
      <c r="A1824">
        <f t="shared" si="29"/>
        <v>31</v>
      </c>
      <c r="C1824" s="21"/>
    </row>
    <row r="1825" spans="1:3">
      <c r="A1825">
        <f t="shared" si="29"/>
        <v>31</v>
      </c>
      <c r="C1825" s="21"/>
    </row>
    <row r="1826" spans="1:3">
      <c r="A1826">
        <f t="shared" si="29"/>
        <v>31</v>
      </c>
      <c r="C1826" s="21"/>
    </row>
    <row r="1827" spans="1:3">
      <c r="A1827">
        <f t="shared" si="29"/>
        <v>31</v>
      </c>
      <c r="C1827" s="21"/>
    </row>
    <row r="1828" spans="1:3">
      <c r="A1828">
        <f t="shared" si="29"/>
        <v>31</v>
      </c>
      <c r="C1828" s="21"/>
    </row>
    <row r="1829" spans="1:3">
      <c r="A1829">
        <f t="shared" si="29"/>
        <v>31</v>
      </c>
      <c r="C1829" s="21"/>
    </row>
    <row r="1830" spans="1:3">
      <c r="A1830">
        <f t="shared" si="29"/>
        <v>31</v>
      </c>
      <c r="C1830" s="21"/>
    </row>
    <row r="1831" spans="1:3">
      <c r="A1831">
        <f t="shared" si="29"/>
        <v>31</v>
      </c>
      <c r="C1831" s="21"/>
    </row>
    <row r="1832" spans="1:3">
      <c r="A1832">
        <f t="shared" si="29"/>
        <v>31</v>
      </c>
      <c r="C1832" s="21"/>
    </row>
    <row r="1833" spans="1:3">
      <c r="A1833">
        <f t="shared" si="29"/>
        <v>31</v>
      </c>
      <c r="C1833" s="21"/>
    </row>
    <row r="1834" spans="1:3">
      <c r="A1834">
        <f t="shared" si="29"/>
        <v>31</v>
      </c>
      <c r="C1834" s="21"/>
    </row>
    <row r="1835" spans="1:3">
      <c r="A1835">
        <f t="shared" si="29"/>
        <v>31</v>
      </c>
      <c r="C1835" s="21"/>
    </row>
    <row r="1836" spans="1:3">
      <c r="A1836">
        <f t="shared" si="29"/>
        <v>31</v>
      </c>
      <c r="C1836" s="21"/>
    </row>
    <row r="1837" spans="1:3">
      <c r="A1837">
        <f t="shared" si="29"/>
        <v>31</v>
      </c>
      <c r="C1837" s="21"/>
    </row>
    <row r="1838" spans="1:3">
      <c r="A1838">
        <f t="shared" si="29"/>
        <v>31</v>
      </c>
      <c r="C1838" s="21"/>
    </row>
    <row r="1839" spans="1:3">
      <c r="A1839">
        <f t="shared" si="29"/>
        <v>31</v>
      </c>
      <c r="C1839" s="21"/>
    </row>
    <row r="1840" spans="1:3">
      <c r="A1840">
        <f t="shared" si="29"/>
        <v>31</v>
      </c>
      <c r="C1840" s="21"/>
    </row>
    <row r="1841" spans="1:3">
      <c r="A1841">
        <f t="shared" si="29"/>
        <v>31</v>
      </c>
      <c r="C1841" s="21"/>
    </row>
    <row r="1842" spans="1:3">
      <c r="A1842">
        <f t="shared" si="29"/>
        <v>31</v>
      </c>
      <c r="C1842" s="21"/>
    </row>
    <row r="1843" spans="1:3">
      <c r="A1843">
        <f t="shared" si="29"/>
        <v>31</v>
      </c>
      <c r="C1843" s="21"/>
    </row>
    <row r="1844" spans="1:3">
      <c r="A1844">
        <f t="shared" si="29"/>
        <v>31</v>
      </c>
      <c r="C1844" s="21"/>
    </row>
    <row r="1845" spans="1:3">
      <c r="A1845">
        <f t="shared" si="29"/>
        <v>31</v>
      </c>
      <c r="C1845" s="21"/>
    </row>
    <row r="1846" spans="1:3">
      <c r="A1846">
        <f t="shared" si="29"/>
        <v>31</v>
      </c>
      <c r="C1846" s="21"/>
    </row>
    <row r="1847" spans="1:3">
      <c r="A1847">
        <f t="shared" si="29"/>
        <v>31</v>
      </c>
      <c r="C1847" s="21"/>
    </row>
    <row r="1848" spans="1:3">
      <c r="A1848">
        <f t="shared" si="29"/>
        <v>31</v>
      </c>
      <c r="C1848" s="21"/>
    </row>
    <row r="1849" spans="1:3">
      <c r="A1849">
        <f t="shared" si="29"/>
        <v>31</v>
      </c>
      <c r="C1849" s="21"/>
    </row>
    <row r="1850" spans="1:3">
      <c r="A1850">
        <f t="shared" si="29"/>
        <v>31</v>
      </c>
      <c r="C1850" s="21"/>
    </row>
    <row r="1851" spans="1:3">
      <c r="A1851">
        <f t="shared" si="29"/>
        <v>31</v>
      </c>
      <c r="C1851" s="21"/>
    </row>
    <row r="1852" spans="1:3">
      <c r="A1852">
        <f t="shared" si="29"/>
        <v>31</v>
      </c>
      <c r="C1852" s="21"/>
    </row>
    <row r="1853" spans="1:3">
      <c r="A1853">
        <f t="shared" si="29"/>
        <v>31</v>
      </c>
      <c r="C1853" s="21"/>
    </row>
    <row r="1854" spans="1:3">
      <c r="A1854">
        <f t="shared" si="29"/>
        <v>31</v>
      </c>
      <c r="C1854" s="21"/>
    </row>
    <row r="1855" spans="1:3">
      <c r="A1855">
        <f t="shared" si="29"/>
        <v>31</v>
      </c>
      <c r="C1855" s="21"/>
    </row>
    <row r="1856" spans="1:3">
      <c r="A1856">
        <f t="shared" si="29"/>
        <v>31</v>
      </c>
      <c r="C1856" s="21"/>
    </row>
    <row r="1857" spans="1:3">
      <c r="A1857">
        <f t="shared" si="29"/>
        <v>31</v>
      </c>
      <c r="C1857" s="21"/>
    </row>
    <row r="1858" spans="1:3">
      <c r="A1858">
        <f t="shared" si="29"/>
        <v>31</v>
      </c>
      <c r="C1858" s="21"/>
    </row>
    <row r="1859" spans="1:3">
      <c r="A1859">
        <f t="shared" si="29"/>
        <v>31</v>
      </c>
      <c r="C1859" s="21"/>
    </row>
    <row r="1860" spans="1:3">
      <c r="A1860">
        <f t="shared" si="29"/>
        <v>31</v>
      </c>
      <c r="C1860" s="21"/>
    </row>
    <row r="1861" spans="1:3">
      <c r="A1861">
        <f t="shared" si="29"/>
        <v>31</v>
      </c>
      <c r="C1861" s="21"/>
    </row>
    <row r="1862" spans="1:3">
      <c r="A1862">
        <f t="shared" si="29"/>
        <v>31</v>
      </c>
      <c r="C1862" s="21"/>
    </row>
    <row r="1863" spans="1:3">
      <c r="A1863">
        <f t="shared" si="29"/>
        <v>31</v>
      </c>
      <c r="C1863" s="21"/>
    </row>
    <row r="1864" spans="1:3">
      <c r="A1864">
        <f t="shared" si="29"/>
        <v>31</v>
      </c>
      <c r="C1864" s="21"/>
    </row>
    <row r="1865" spans="1:3">
      <c r="A1865">
        <f t="shared" si="29"/>
        <v>31</v>
      </c>
      <c r="C1865" s="21"/>
    </row>
    <row r="1866" spans="1:3">
      <c r="A1866">
        <f t="shared" si="29"/>
        <v>31</v>
      </c>
      <c r="C1866" s="21"/>
    </row>
    <row r="1867" spans="1:3">
      <c r="A1867">
        <f t="shared" si="29"/>
        <v>31</v>
      </c>
      <c r="C1867" s="21"/>
    </row>
    <row r="1868" spans="1:3">
      <c r="A1868">
        <f t="shared" si="29"/>
        <v>31</v>
      </c>
      <c r="C1868" s="21"/>
    </row>
    <row r="1869" spans="1:3">
      <c r="A1869">
        <f t="shared" si="29"/>
        <v>31</v>
      </c>
      <c r="C1869" s="21"/>
    </row>
    <row r="1870" spans="1:3">
      <c r="A1870">
        <f t="shared" si="29"/>
        <v>31</v>
      </c>
      <c r="C1870" s="21"/>
    </row>
    <row r="1871" spans="1:3">
      <c r="A1871">
        <f t="shared" si="29"/>
        <v>31</v>
      </c>
      <c r="C1871" s="21"/>
    </row>
    <row r="1872" spans="1:3">
      <c r="A1872">
        <f t="shared" si="29"/>
        <v>31</v>
      </c>
      <c r="C1872" s="21"/>
    </row>
    <row r="1873" spans="1:3">
      <c r="A1873">
        <f t="shared" si="29"/>
        <v>31</v>
      </c>
      <c r="C1873" s="21"/>
    </row>
    <row r="1874" spans="1:3">
      <c r="A1874">
        <f t="shared" si="29"/>
        <v>31</v>
      </c>
      <c r="C1874" s="21"/>
    </row>
    <row r="1875" spans="1:3">
      <c r="A1875">
        <f t="shared" si="29"/>
        <v>31</v>
      </c>
      <c r="C1875" s="21"/>
    </row>
    <row r="1876" spans="1:3">
      <c r="A1876">
        <f t="shared" si="29"/>
        <v>31</v>
      </c>
      <c r="C1876" s="21"/>
    </row>
    <row r="1877" spans="1:3">
      <c r="A1877">
        <f t="shared" si="29"/>
        <v>31</v>
      </c>
      <c r="C1877" s="21"/>
    </row>
    <row r="1878" spans="1:3">
      <c r="A1878">
        <f t="shared" si="29"/>
        <v>31</v>
      </c>
      <c r="C1878" s="21"/>
    </row>
    <row r="1879" spans="1:3">
      <c r="A1879">
        <f t="shared" si="29"/>
        <v>31</v>
      </c>
      <c r="C1879" s="21"/>
    </row>
    <row r="1880" spans="1:3">
      <c r="A1880">
        <f t="shared" si="29"/>
        <v>31</v>
      </c>
      <c r="C1880" s="21"/>
    </row>
    <row r="1881" spans="1:3">
      <c r="A1881">
        <f t="shared" si="29"/>
        <v>31</v>
      </c>
      <c r="C1881" s="21"/>
    </row>
    <row r="1882" spans="1:3">
      <c r="A1882">
        <f t="shared" ref="A1882:A1945" si="30">IF(B1882="کدملی",C1882,A1881)</f>
        <v>31</v>
      </c>
      <c r="C1882" s="21"/>
    </row>
    <row r="1883" spans="1:3">
      <c r="A1883">
        <f t="shared" si="30"/>
        <v>31</v>
      </c>
      <c r="C1883" s="21"/>
    </row>
    <row r="1884" spans="1:3">
      <c r="A1884">
        <f t="shared" si="30"/>
        <v>31</v>
      </c>
      <c r="C1884" s="21"/>
    </row>
    <row r="1885" spans="1:3">
      <c r="A1885">
        <f t="shared" si="30"/>
        <v>31</v>
      </c>
      <c r="C1885" s="21"/>
    </row>
    <row r="1886" spans="1:3">
      <c r="A1886">
        <f t="shared" si="30"/>
        <v>31</v>
      </c>
      <c r="C1886" s="21"/>
    </row>
    <row r="1887" spans="1:3">
      <c r="A1887">
        <f t="shared" si="30"/>
        <v>31</v>
      </c>
      <c r="C1887" s="21"/>
    </row>
    <row r="1888" spans="1:3">
      <c r="A1888">
        <f t="shared" si="30"/>
        <v>31</v>
      </c>
      <c r="C1888" s="21"/>
    </row>
    <row r="1889" spans="1:3">
      <c r="A1889">
        <f t="shared" si="30"/>
        <v>31</v>
      </c>
      <c r="C1889" s="21"/>
    </row>
    <row r="1890" spans="1:3">
      <c r="A1890">
        <f t="shared" si="30"/>
        <v>31</v>
      </c>
      <c r="C1890" s="21"/>
    </row>
    <row r="1891" spans="1:3">
      <c r="A1891">
        <f t="shared" si="30"/>
        <v>31</v>
      </c>
      <c r="C1891" s="21"/>
    </row>
    <row r="1892" spans="1:3">
      <c r="A1892">
        <f t="shared" si="30"/>
        <v>31</v>
      </c>
      <c r="C1892" s="21"/>
    </row>
    <row r="1893" spans="1:3">
      <c r="A1893">
        <f t="shared" si="30"/>
        <v>31</v>
      </c>
      <c r="C1893" s="21"/>
    </row>
    <row r="1894" spans="1:3">
      <c r="A1894">
        <f t="shared" si="30"/>
        <v>31</v>
      </c>
      <c r="C1894" s="21"/>
    </row>
    <row r="1895" spans="1:3">
      <c r="A1895">
        <f t="shared" si="30"/>
        <v>31</v>
      </c>
      <c r="C1895" s="21"/>
    </row>
    <row r="1896" spans="1:3">
      <c r="A1896">
        <f t="shared" si="30"/>
        <v>31</v>
      </c>
      <c r="C1896" s="21"/>
    </row>
    <row r="1897" spans="1:3">
      <c r="A1897">
        <f t="shared" si="30"/>
        <v>31</v>
      </c>
      <c r="C1897" s="21"/>
    </row>
    <row r="1898" spans="1:3">
      <c r="A1898">
        <f t="shared" si="30"/>
        <v>31</v>
      </c>
      <c r="C1898" s="21"/>
    </row>
    <row r="1899" spans="1:3">
      <c r="A1899">
        <f t="shared" si="30"/>
        <v>31</v>
      </c>
      <c r="C1899" s="21"/>
    </row>
    <row r="1900" spans="1:3">
      <c r="A1900">
        <f t="shared" si="30"/>
        <v>31</v>
      </c>
      <c r="C1900" s="21"/>
    </row>
    <row r="1901" spans="1:3">
      <c r="A1901">
        <f t="shared" si="30"/>
        <v>31</v>
      </c>
      <c r="C1901" s="21"/>
    </row>
    <row r="1902" spans="1:3">
      <c r="A1902">
        <f t="shared" si="30"/>
        <v>31</v>
      </c>
      <c r="C1902" s="21"/>
    </row>
    <row r="1903" spans="1:3">
      <c r="A1903">
        <f t="shared" si="30"/>
        <v>31</v>
      </c>
      <c r="C1903" s="21"/>
    </row>
    <row r="1904" spans="1:3">
      <c r="A1904">
        <f t="shared" si="30"/>
        <v>31</v>
      </c>
      <c r="C1904" s="21"/>
    </row>
    <row r="1905" spans="1:3">
      <c r="A1905">
        <f t="shared" si="30"/>
        <v>31</v>
      </c>
      <c r="C1905" s="21"/>
    </row>
    <row r="1906" spans="1:3">
      <c r="A1906">
        <f t="shared" si="30"/>
        <v>31</v>
      </c>
      <c r="C1906" s="21"/>
    </row>
    <row r="1907" spans="1:3">
      <c r="A1907">
        <f t="shared" si="30"/>
        <v>31</v>
      </c>
      <c r="C1907" s="21"/>
    </row>
    <row r="1908" spans="1:3">
      <c r="A1908">
        <f t="shared" si="30"/>
        <v>31</v>
      </c>
      <c r="C1908" s="21"/>
    </row>
    <row r="1909" spans="1:3">
      <c r="A1909">
        <f t="shared" si="30"/>
        <v>31</v>
      </c>
      <c r="C1909" s="21"/>
    </row>
    <row r="1910" spans="1:3">
      <c r="A1910">
        <f t="shared" si="30"/>
        <v>31</v>
      </c>
      <c r="C1910" s="21"/>
    </row>
    <row r="1911" spans="1:3">
      <c r="A1911">
        <f t="shared" si="30"/>
        <v>31</v>
      </c>
      <c r="C1911" s="21"/>
    </row>
    <row r="1912" spans="1:3">
      <c r="A1912">
        <f t="shared" si="30"/>
        <v>31</v>
      </c>
      <c r="C1912" s="21"/>
    </row>
    <row r="1913" spans="1:3">
      <c r="A1913">
        <f t="shared" si="30"/>
        <v>31</v>
      </c>
      <c r="C1913" s="21"/>
    </row>
    <row r="1914" spans="1:3">
      <c r="A1914">
        <f t="shared" si="30"/>
        <v>31</v>
      </c>
      <c r="C1914" s="21"/>
    </row>
    <row r="1915" spans="1:3">
      <c r="A1915">
        <f t="shared" si="30"/>
        <v>31</v>
      </c>
      <c r="C1915" s="21"/>
    </row>
    <row r="1916" spans="1:3">
      <c r="A1916">
        <f t="shared" si="30"/>
        <v>31</v>
      </c>
      <c r="C1916" s="21"/>
    </row>
    <row r="1917" spans="1:3">
      <c r="A1917">
        <f t="shared" si="30"/>
        <v>31</v>
      </c>
      <c r="C1917" s="21"/>
    </row>
    <row r="1918" spans="1:3">
      <c r="A1918">
        <f t="shared" si="30"/>
        <v>31</v>
      </c>
      <c r="C1918" s="21"/>
    </row>
    <row r="1919" spans="1:3">
      <c r="A1919">
        <f t="shared" si="30"/>
        <v>31</v>
      </c>
      <c r="C1919" s="21"/>
    </row>
    <row r="1920" spans="1:3">
      <c r="A1920">
        <f t="shared" si="30"/>
        <v>31</v>
      </c>
      <c r="C1920" s="21"/>
    </row>
    <row r="1921" spans="1:3">
      <c r="A1921">
        <f t="shared" si="30"/>
        <v>31</v>
      </c>
      <c r="C1921" s="21"/>
    </row>
    <row r="1922" spans="1:3">
      <c r="A1922">
        <f t="shared" si="30"/>
        <v>31</v>
      </c>
      <c r="C1922" s="21"/>
    </row>
    <row r="1923" spans="1:3">
      <c r="A1923">
        <f t="shared" si="30"/>
        <v>31</v>
      </c>
      <c r="C1923" s="21"/>
    </row>
    <row r="1924" spans="1:3">
      <c r="A1924">
        <f t="shared" si="30"/>
        <v>31</v>
      </c>
      <c r="C1924" s="21"/>
    </row>
    <row r="1925" spans="1:3">
      <c r="A1925">
        <f t="shared" si="30"/>
        <v>31</v>
      </c>
      <c r="C1925" s="21"/>
    </row>
    <row r="1926" spans="1:3">
      <c r="A1926">
        <f t="shared" si="30"/>
        <v>31</v>
      </c>
      <c r="C1926" s="21"/>
    </row>
    <row r="1927" spans="1:3">
      <c r="A1927">
        <f t="shared" si="30"/>
        <v>31</v>
      </c>
      <c r="C1927" s="21"/>
    </row>
    <row r="1928" spans="1:3">
      <c r="A1928">
        <f t="shared" si="30"/>
        <v>31</v>
      </c>
      <c r="C1928" s="21"/>
    </row>
    <row r="1929" spans="1:3">
      <c r="A1929">
        <f t="shared" si="30"/>
        <v>31</v>
      </c>
      <c r="C1929" s="21"/>
    </row>
    <row r="1930" spans="1:3">
      <c r="A1930">
        <f t="shared" si="30"/>
        <v>31</v>
      </c>
      <c r="C1930" s="21"/>
    </row>
    <row r="1931" spans="1:3">
      <c r="A1931">
        <f t="shared" si="30"/>
        <v>31</v>
      </c>
      <c r="C1931" s="21"/>
    </row>
    <row r="1932" spans="1:3">
      <c r="A1932">
        <f t="shared" si="30"/>
        <v>31</v>
      </c>
      <c r="C1932" s="21"/>
    </row>
    <row r="1933" spans="1:3">
      <c r="A1933">
        <f t="shared" si="30"/>
        <v>31</v>
      </c>
      <c r="C1933" s="21"/>
    </row>
    <row r="1934" spans="1:3">
      <c r="A1934">
        <f t="shared" si="30"/>
        <v>31</v>
      </c>
      <c r="C1934" s="21"/>
    </row>
    <row r="1935" spans="1:3">
      <c r="A1935">
        <f t="shared" si="30"/>
        <v>31</v>
      </c>
      <c r="C1935" s="21"/>
    </row>
    <row r="1936" spans="1:3">
      <c r="A1936">
        <f t="shared" si="30"/>
        <v>31</v>
      </c>
      <c r="C1936" s="21"/>
    </row>
    <row r="1937" spans="1:3">
      <c r="A1937">
        <f t="shared" si="30"/>
        <v>31</v>
      </c>
      <c r="C1937" s="21"/>
    </row>
    <row r="1938" spans="1:3">
      <c r="A1938">
        <f t="shared" si="30"/>
        <v>31</v>
      </c>
      <c r="C1938" s="21"/>
    </row>
    <row r="1939" spans="1:3">
      <c r="A1939">
        <f t="shared" si="30"/>
        <v>31</v>
      </c>
      <c r="C1939" s="21"/>
    </row>
    <row r="1940" spans="1:3">
      <c r="A1940">
        <f t="shared" si="30"/>
        <v>31</v>
      </c>
      <c r="C1940" s="21"/>
    </row>
    <row r="1941" spans="1:3">
      <c r="A1941">
        <f t="shared" si="30"/>
        <v>31</v>
      </c>
      <c r="C1941" s="21"/>
    </row>
    <row r="1942" spans="1:3">
      <c r="A1942">
        <f t="shared" si="30"/>
        <v>31</v>
      </c>
      <c r="C1942" s="21"/>
    </row>
    <row r="1943" spans="1:3">
      <c r="A1943">
        <f t="shared" si="30"/>
        <v>31</v>
      </c>
      <c r="C1943" s="21"/>
    </row>
    <row r="1944" spans="1:3">
      <c r="A1944">
        <f t="shared" si="30"/>
        <v>31</v>
      </c>
      <c r="C1944" s="21"/>
    </row>
    <row r="1945" spans="1:3">
      <c r="A1945">
        <f t="shared" si="30"/>
        <v>31</v>
      </c>
      <c r="C1945" s="21"/>
    </row>
    <row r="1946" spans="1:3">
      <c r="A1946">
        <f t="shared" ref="A1946:A2009" si="31">IF(B1946="کدملی",C1946,A1945)</f>
        <v>31</v>
      </c>
      <c r="C1946" s="21"/>
    </row>
    <row r="1947" spans="1:3">
      <c r="A1947">
        <f t="shared" si="31"/>
        <v>31</v>
      </c>
      <c r="C1947" s="21"/>
    </row>
    <row r="1948" spans="1:3">
      <c r="A1948">
        <f t="shared" si="31"/>
        <v>31</v>
      </c>
      <c r="C1948" s="21"/>
    </row>
    <row r="1949" spans="1:3">
      <c r="A1949">
        <f t="shared" si="31"/>
        <v>31</v>
      </c>
      <c r="C1949" s="21"/>
    </row>
    <row r="1950" spans="1:3">
      <c r="A1950">
        <f t="shared" si="31"/>
        <v>31</v>
      </c>
      <c r="C1950" s="21"/>
    </row>
    <row r="1951" spans="1:3">
      <c r="A1951">
        <f t="shared" si="31"/>
        <v>31</v>
      </c>
      <c r="C1951" s="21"/>
    </row>
    <row r="1952" spans="1:3">
      <c r="A1952">
        <f t="shared" si="31"/>
        <v>31</v>
      </c>
      <c r="C1952" s="21"/>
    </row>
    <row r="1953" spans="1:3">
      <c r="A1953">
        <f t="shared" si="31"/>
        <v>31</v>
      </c>
      <c r="C1953" s="21"/>
    </row>
    <row r="1954" spans="1:3">
      <c r="A1954">
        <f t="shared" si="31"/>
        <v>31</v>
      </c>
      <c r="C1954" s="21"/>
    </row>
    <row r="1955" spans="1:3">
      <c r="A1955">
        <f t="shared" si="31"/>
        <v>31</v>
      </c>
      <c r="C1955" s="21"/>
    </row>
    <row r="1956" spans="1:3">
      <c r="A1956">
        <f t="shared" si="31"/>
        <v>31</v>
      </c>
      <c r="C1956" s="21"/>
    </row>
    <row r="1957" spans="1:3">
      <c r="A1957">
        <f t="shared" si="31"/>
        <v>31</v>
      </c>
      <c r="C1957" s="21"/>
    </row>
    <row r="1958" spans="1:3">
      <c r="A1958">
        <f t="shared" si="31"/>
        <v>31</v>
      </c>
      <c r="C1958" s="21"/>
    </row>
    <row r="1959" spans="1:3">
      <c r="A1959">
        <f t="shared" si="31"/>
        <v>31</v>
      </c>
      <c r="C1959" s="21"/>
    </row>
    <row r="1960" spans="1:3">
      <c r="A1960">
        <f t="shared" si="31"/>
        <v>31</v>
      </c>
      <c r="C1960" s="21"/>
    </row>
    <row r="1961" spans="1:3">
      <c r="A1961">
        <f t="shared" si="31"/>
        <v>31</v>
      </c>
      <c r="C1961" s="21"/>
    </row>
    <row r="1962" spans="1:3">
      <c r="A1962">
        <f t="shared" si="31"/>
        <v>31</v>
      </c>
      <c r="C1962" s="21"/>
    </row>
    <row r="1963" spans="1:3">
      <c r="A1963">
        <f t="shared" si="31"/>
        <v>31</v>
      </c>
      <c r="C1963" s="21"/>
    </row>
    <row r="1964" spans="1:3">
      <c r="A1964">
        <f t="shared" si="31"/>
        <v>31</v>
      </c>
      <c r="C1964" s="21"/>
    </row>
    <row r="1965" spans="1:3">
      <c r="A1965">
        <f t="shared" si="31"/>
        <v>31</v>
      </c>
      <c r="C1965" s="21"/>
    </row>
    <row r="1966" spans="1:3">
      <c r="A1966">
        <f t="shared" si="31"/>
        <v>31</v>
      </c>
      <c r="C1966" s="21"/>
    </row>
    <row r="1967" spans="1:3">
      <c r="A1967">
        <f t="shared" si="31"/>
        <v>31</v>
      </c>
      <c r="C1967" s="21"/>
    </row>
    <row r="1968" spans="1:3">
      <c r="A1968">
        <f t="shared" si="31"/>
        <v>31</v>
      </c>
      <c r="C1968" s="21"/>
    </row>
    <row r="1969" spans="1:3">
      <c r="A1969">
        <f t="shared" si="31"/>
        <v>31</v>
      </c>
      <c r="C1969" s="21"/>
    </row>
    <row r="1970" spans="1:3">
      <c r="A1970">
        <f t="shared" si="31"/>
        <v>31</v>
      </c>
      <c r="C1970" s="21"/>
    </row>
    <row r="1971" spans="1:3">
      <c r="A1971">
        <f t="shared" si="31"/>
        <v>31</v>
      </c>
      <c r="C1971" s="21"/>
    </row>
    <row r="1972" spans="1:3">
      <c r="A1972">
        <f t="shared" si="31"/>
        <v>31</v>
      </c>
      <c r="C1972" s="21"/>
    </row>
    <row r="1973" spans="1:3">
      <c r="A1973">
        <f t="shared" si="31"/>
        <v>31</v>
      </c>
      <c r="C1973" s="21"/>
    </row>
    <row r="1974" spans="1:3">
      <c r="A1974">
        <f t="shared" si="31"/>
        <v>31</v>
      </c>
      <c r="C1974" s="21"/>
    </row>
    <row r="1975" spans="1:3">
      <c r="A1975">
        <f t="shared" si="31"/>
        <v>31</v>
      </c>
      <c r="C1975" s="21"/>
    </row>
    <row r="1976" spans="1:3">
      <c r="A1976">
        <f t="shared" si="31"/>
        <v>31</v>
      </c>
      <c r="C1976" s="21"/>
    </row>
    <row r="1977" spans="1:3">
      <c r="A1977">
        <f t="shared" si="31"/>
        <v>31</v>
      </c>
      <c r="C1977" s="21"/>
    </row>
    <row r="1978" spans="1:3">
      <c r="A1978">
        <f t="shared" si="31"/>
        <v>31</v>
      </c>
      <c r="C1978" s="21"/>
    </row>
    <row r="1979" spans="1:3">
      <c r="A1979">
        <f t="shared" si="31"/>
        <v>31</v>
      </c>
      <c r="C1979" s="21"/>
    </row>
    <row r="1980" spans="1:3">
      <c r="A1980">
        <f t="shared" si="31"/>
        <v>31</v>
      </c>
      <c r="C1980" s="21"/>
    </row>
    <row r="1981" spans="1:3">
      <c r="A1981">
        <f t="shared" si="31"/>
        <v>31</v>
      </c>
      <c r="C1981" s="21"/>
    </row>
    <row r="1982" spans="1:3">
      <c r="A1982">
        <f t="shared" si="31"/>
        <v>31</v>
      </c>
      <c r="C1982" s="21"/>
    </row>
    <row r="1983" spans="1:3">
      <c r="A1983">
        <f t="shared" si="31"/>
        <v>31</v>
      </c>
      <c r="C1983" s="21"/>
    </row>
    <row r="1984" spans="1:3">
      <c r="A1984">
        <f t="shared" si="31"/>
        <v>31</v>
      </c>
      <c r="C1984" s="21"/>
    </row>
    <row r="1985" spans="1:3">
      <c r="A1985">
        <f t="shared" si="31"/>
        <v>31</v>
      </c>
      <c r="C1985" s="21"/>
    </row>
    <row r="1986" spans="1:3">
      <c r="A1986">
        <f t="shared" si="31"/>
        <v>31</v>
      </c>
      <c r="C1986" s="21"/>
    </row>
    <row r="1987" spans="1:3">
      <c r="A1987">
        <f t="shared" si="31"/>
        <v>31</v>
      </c>
      <c r="C1987" s="21"/>
    </row>
    <row r="1988" spans="1:3">
      <c r="A1988">
        <f t="shared" si="31"/>
        <v>31</v>
      </c>
      <c r="C1988" s="21"/>
    </row>
    <row r="1989" spans="1:3">
      <c r="A1989">
        <f t="shared" si="31"/>
        <v>31</v>
      </c>
      <c r="C1989" s="21"/>
    </row>
    <row r="1990" spans="1:3">
      <c r="A1990">
        <f t="shared" si="31"/>
        <v>31</v>
      </c>
      <c r="C1990" s="21"/>
    </row>
    <row r="1991" spans="1:3">
      <c r="A1991">
        <f t="shared" si="31"/>
        <v>31</v>
      </c>
      <c r="C1991" s="21"/>
    </row>
    <row r="1992" spans="1:3">
      <c r="A1992">
        <f t="shared" si="31"/>
        <v>31</v>
      </c>
      <c r="C1992" s="21"/>
    </row>
    <row r="1993" spans="1:3">
      <c r="A1993">
        <f t="shared" si="31"/>
        <v>31</v>
      </c>
      <c r="C1993" s="21"/>
    </row>
    <row r="1994" spans="1:3">
      <c r="A1994">
        <f t="shared" si="31"/>
        <v>31</v>
      </c>
      <c r="C1994" s="21"/>
    </row>
    <row r="1995" spans="1:3">
      <c r="A1995">
        <f t="shared" si="31"/>
        <v>31</v>
      </c>
      <c r="C1995" s="21"/>
    </row>
    <row r="1996" spans="1:3">
      <c r="A1996">
        <f t="shared" si="31"/>
        <v>31</v>
      </c>
      <c r="C1996" s="21"/>
    </row>
    <row r="1997" spans="1:3">
      <c r="A1997">
        <f t="shared" si="31"/>
        <v>31</v>
      </c>
      <c r="C1997" s="21"/>
    </row>
    <row r="1998" spans="1:3">
      <c r="A1998">
        <f t="shared" si="31"/>
        <v>31</v>
      </c>
      <c r="C1998" s="21"/>
    </row>
    <row r="1999" spans="1:3">
      <c r="A1999">
        <f t="shared" si="31"/>
        <v>31</v>
      </c>
      <c r="C1999" s="21"/>
    </row>
    <row r="2000" spans="1:3">
      <c r="A2000">
        <f t="shared" si="31"/>
        <v>31</v>
      </c>
      <c r="C2000" s="21"/>
    </row>
    <row r="2001" spans="1:3">
      <c r="A2001">
        <f t="shared" si="31"/>
        <v>31</v>
      </c>
      <c r="C2001" s="21"/>
    </row>
    <row r="2002" spans="1:3">
      <c r="A2002">
        <f t="shared" si="31"/>
        <v>31</v>
      </c>
      <c r="C2002" s="21"/>
    </row>
    <row r="2003" spans="1:3">
      <c r="A2003">
        <f t="shared" si="31"/>
        <v>31</v>
      </c>
      <c r="C2003" s="21"/>
    </row>
    <row r="2004" spans="1:3">
      <c r="A2004">
        <f t="shared" si="31"/>
        <v>31</v>
      </c>
      <c r="C2004" s="21"/>
    </row>
    <row r="2005" spans="1:3">
      <c r="A2005">
        <f t="shared" si="31"/>
        <v>31</v>
      </c>
      <c r="C2005" s="21"/>
    </row>
    <row r="2006" spans="1:3">
      <c r="A2006">
        <f t="shared" si="31"/>
        <v>31</v>
      </c>
      <c r="C2006" s="21"/>
    </row>
    <row r="2007" spans="1:3">
      <c r="A2007">
        <f t="shared" si="31"/>
        <v>31</v>
      </c>
      <c r="C2007" s="21"/>
    </row>
    <row r="2008" spans="1:3">
      <c r="A2008">
        <f t="shared" si="31"/>
        <v>31</v>
      </c>
      <c r="C2008" s="21"/>
    </row>
    <row r="2009" spans="1:3">
      <c r="A2009">
        <f t="shared" si="31"/>
        <v>31</v>
      </c>
      <c r="C2009" s="21"/>
    </row>
    <row r="2010" spans="1:3">
      <c r="A2010">
        <f t="shared" ref="A2010:A2073" si="32">IF(B2010="کدملی",C2010,A2009)</f>
        <v>31</v>
      </c>
      <c r="C2010" s="21"/>
    </row>
    <row r="2011" spans="1:3">
      <c r="A2011">
        <f t="shared" si="32"/>
        <v>31</v>
      </c>
      <c r="C2011" s="21"/>
    </row>
    <row r="2012" spans="1:3">
      <c r="A2012">
        <f t="shared" si="32"/>
        <v>31</v>
      </c>
      <c r="C2012" s="21"/>
    </row>
    <row r="2013" spans="1:3">
      <c r="A2013">
        <f t="shared" si="32"/>
        <v>31</v>
      </c>
      <c r="C2013" s="21"/>
    </row>
    <row r="2014" spans="1:3">
      <c r="A2014">
        <f t="shared" si="32"/>
        <v>31</v>
      </c>
      <c r="C2014" s="21"/>
    </row>
    <row r="2015" spans="1:3">
      <c r="A2015">
        <f t="shared" si="32"/>
        <v>31</v>
      </c>
      <c r="C2015" s="21"/>
    </row>
    <row r="2016" spans="1:3">
      <c r="A2016">
        <f t="shared" si="32"/>
        <v>31</v>
      </c>
      <c r="C2016" s="21"/>
    </row>
    <row r="2017" spans="1:3">
      <c r="A2017">
        <f t="shared" si="32"/>
        <v>31</v>
      </c>
      <c r="C2017" s="21"/>
    </row>
    <row r="2018" spans="1:3">
      <c r="A2018">
        <f t="shared" si="32"/>
        <v>31</v>
      </c>
      <c r="C2018" s="21"/>
    </row>
    <row r="2019" spans="1:3">
      <c r="A2019">
        <f t="shared" si="32"/>
        <v>31</v>
      </c>
      <c r="C2019" s="21"/>
    </row>
    <row r="2020" spans="1:3">
      <c r="A2020">
        <f t="shared" si="32"/>
        <v>31</v>
      </c>
      <c r="C2020" s="21"/>
    </row>
    <row r="2021" spans="1:3">
      <c r="A2021">
        <f t="shared" si="32"/>
        <v>31</v>
      </c>
      <c r="C2021" s="21"/>
    </row>
    <row r="2022" spans="1:3">
      <c r="A2022">
        <f t="shared" si="32"/>
        <v>31</v>
      </c>
      <c r="C2022" s="21"/>
    </row>
    <row r="2023" spans="1:3">
      <c r="A2023">
        <f t="shared" si="32"/>
        <v>31</v>
      </c>
      <c r="C2023" s="21"/>
    </row>
    <row r="2024" spans="1:3">
      <c r="A2024">
        <f t="shared" si="32"/>
        <v>31</v>
      </c>
      <c r="C2024" s="21"/>
    </row>
    <row r="2025" spans="1:3">
      <c r="A2025">
        <f t="shared" si="32"/>
        <v>31</v>
      </c>
      <c r="C2025" s="21"/>
    </row>
    <row r="2026" spans="1:3">
      <c r="A2026">
        <f t="shared" si="32"/>
        <v>31</v>
      </c>
      <c r="C2026" s="21"/>
    </row>
    <row r="2027" spans="1:3">
      <c r="A2027">
        <f t="shared" si="32"/>
        <v>31</v>
      </c>
      <c r="C2027" s="21"/>
    </row>
    <row r="2028" spans="1:3">
      <c r="A2028">
        <f t="shared" si="32"/>
        <v>31</v>
      </c>
      <c r="C2028" s="21"/>
    </row>
    <row r="2029" spans="1:3">
      <c r="A2029">
        <f t="shared" si="32"/>
        <v>31</v>
      </c>
      <c r="C2029" s="21"/>
    </row>
    <row r="2030" spans="1:3">
      <c r="A2030">
        <f t="shared" si="32"/>
        <v>31</v>
      </c>
      <c r="C2030" s="21"/>
    </row>
    <row r="2031" spans="1:3">
      <c r="A2031">
        <f t="shared" si="32"/>
        <v>31</v>
      </c>
      <c r="C2031" s="21"/>
    </row>
    <row r="2032" spans="1:3">
      <c r="A2032">
        <f t="shared" si="32"/>
        <v>31</v>
      </c>
      <c r="C2032" s="21"/>
    </row>
    <row r="2033" spans="1:3">
      <c r="A2033">
        <f t="shared" si="32"/>
        <v>31</v>
      </c>
      <c r="C2033" s="21"/>
    </row>
    <row r="2034" spans="1:3">
      <c r="A2034">
        <f t="shared" si="32"/>
        <v>31</v>
      </c>
      <c r="C2034" s="21"/>
    </row>
    <row r="2035" spans="1:3">
      <c r="A2035">
        <f t="shared" si="32"/>
        <v>31</v>
      </c>
      <c r="C2035" s="21"/>
    </row>
    <row r="2036" spans="1:3">
      <c r="A2036">
        <f t="shared" si="32"/>
        <v>31</v>
      </c>
      <c r="C2036" s="21"/>
    </row>
    <row r="2037" spans="1:3">
      <c r="A2037">
        <f t="shared" si="32"/>
        <v>31</v>
      </c>
      <c r="C2037" s="21"/>
    </row>
    <row r="2038" spans="1:3">
      <c r="A2038">
        <f t="shared" si="32"/>
        <v>31</v>
      </c>
      <c r="C2038" s="21"/>
    </row>
    <row r="2039" spans="1:3">
      <c r="A2039">
        <f t="shared" si="32"/>
        <v>31</v>
      </c>
      <c r="C2039" s="21"/>
    </row>
    <row r="2040" spans="1:3">
      <c r="A2040">
        <f t="shared" si="32"/>
        <v>31</v>
      </c>
      <c r="C2040" s="21"/>
    </row>
    <row r="2041" spans="1:3">
      <c r="A2041">
        <f t="shared" si="32"/>
        <v>31</v>
      </c>
      <c r="C2041" s="21"/>
    </row>
    <row r="2042" spans="1:3">
      <c r="A2042">
        <f t="shared" si="32"/>
        <v>31</v>
      </c>
      <c r="C2042" s="21"/>
    </row>
    <row r="2043" spans="1:3">
      <c r="A2043">
        <f t="shared" si="32"/>
        <v>31</v>
      </c>
      <c r="C2043" s="21"/>
    </row>
    <row r="2044" spans="1:3">
      <c r="A2044">
        <f t="shared" si="32"/>
        <v>31</v>
      </c>
      <c r="C2044" s="21"/>
    </row>
    <row r="2045" spans="1:3">
      <c r="A2045">
        <f t="shared" si="32"/>
        <v>31</v>
      </c>
      <c r="C2045" s="21"/>
    </row>
    <row r="2046" spans="1:3">
      <c r="A2046">
        <f t="shared" si="32"/>
        <v>31</v>
      </c>
      <c r="C2046" s="21"/>
    </row>
    <row r="2047" spans="1:3">
      <c r="A2047">
        <f t="shared" si="32"/>
        <v>31</v>
      </c>
      <c r="C2047" s="21"/>
    </row>
    <row r="2048" spans="1:3">
      <c r="A2048">
        <f t="shared" si="32"/>
        <v>31</v>
      </c>
      <c r="C2048" s="21"/>
    </row>
    <row r="2049" spans="1:3">
      <c r="A2049">
        <f t="shared" si="32"/>
        <v>31</v>
      </c>
      <c r="C2049" s="21"/>
    </row>
    <row r="2050" spans="1:3">
      <c r="A2050">
        <f t="shared" si="32"/>
        <v>31</v>
      </c>
      <c r="C2050" s="21"/>
    </row>
    <row r="2051" spans="1:3">
      <c r="A2051">
        <f t="shared" si="32"/>
        <v>31</v>
      </c>
      <c r="C2051" s="21"/>
    </row>
    <row r="2052" spans="1:3">
      <c r="A2052">
        <f t="shared" si="32"/>
        <v>31</v>
      </c>
      <c r="C2052" s="21"/>
    </row>
    <row r="2053" spans="1:3">
      <c r="A2053">
        <f t="shared" si="32"/>
        <v>31</v>
      </c>
      <c r="C2053" s="21"/>
    </row>
    <row r="2054" spans="1:3">
      <c r="A2054">
        <f t="shared" si="32"/>
        <v>31</v>
      </c>
      <c r="C2054" s="21"/>
    </row>
    <row r="2055" spans="1:3">
      <c r="A2055">
        <f t="shared" si="32"/>
        <v>31</v>
      </c>
      <c r="C2055" s="21"/>
    </row>
    <row r="2056" spans="1:3">
      <c r="A2056">
        <f t="shared" si="32"/>
        <v>31</v>
      </c>
      <c r="C2056" s="21"/>
    </row>
    <row r="2057" spans="1:3">
      <c r="A2057">
        <f t="shared" si="32"/>
        <v>31</v>
      </c>
      <c r="C2057" s="21"/>
    </row>
    <row r="2058" spans="1:3">
      <c r="A2058">
        <f t="shared" si="32"/>
        <v>31</v>
      </c>
      <c r="C2058" s="21"/>
    </row>
    <row r="2059" spans="1:3">
      <c r="A2059">
        <f t="shared" si="32"/>
        <v>31</v>
      </c>
      <c r="C2059" s="21"/>
    </row>
    <row r="2060" spans="1:3">
      <c r="A2060">
        <f t="shared" si="32"/>
        <v>31</v>
      </c>
      <c r="C2060" s="21"/>
    </row>
    <row r="2061" spans="1:3">
      <c r="A2061">
        <f t="shared" si="32"/>
        <v>31</v>
      </c>
      <c r="C2061" s="21"/>
    </row>
    <row r="2062" spans="1:3">
      <c r="A2062">
        <f t="shared" si="32"/>
        <v>31</v>
      </c>
      <c r="C2062" s="21"/>
    </row>
    <row r="2063" spans="1:3">
      <c r="A2063">
        <f t="shared" si="32"/>
        <v>31</v>
      </c>
      <c r="C2063" s="21"/>
    </row>
    <row r="2064" spans="1:3">
      <c r="A2064">
        <f t="shared" si="32"/>
        <v>31</v>
      </c>
      <c r="C2064" s="21"/>
    </row>
    <row r="2065" spans="1:3">
      <c r="A2065">
        <f t="shared" si="32"/>
        <v>31</v>
      </c>
      <c r="C2065" s="21"/>
    </row>
    <row r="2066" spans="1:3">
      <c r="A2066">
        <f t="shared" si="32"/>
        <v>31</v>
      </c>
      <c r="C2066" s="21"/>
    </row>
    <row r="2067" spans="1:3">
      <c r="A2067">
        <f t="shared" si="32"/>
        <v>31</v>
      </c>
      <c r="C2067" s="21"/>
    </row>
    <row r="2068" spans="1:3">
      <c r="A2068">
        <f t="shared" si="32"/>
        <v>31</v>
      </c>
      <c r="C2068" s="21"/>
    </row>
    <row r="2069" spans="1:3">
      <c r="A2069">
        <f t="shared" si="32"/>
        <v>31</v>
      </c>
      <c r="C2069" s="21"/>
    </row>
    <row r="2070" spans="1:3">
      <c r="A2070">
        <f t="shared" si="32"/>
        <v>31</v>
      </c>
      <c r="C2070" s="21"/>
    </row>
    <row r="2071" spans="1:3">
      <c r="A2071">
        <f t="shared" si="32"/>
        <v>31</v>
      </c>
      <c r="C2071" s="21"/>
    </row>
    <row r="2072" spans="1:3">
      <c r="A2072">
        <f t="shared" si="32"/>
        <v>31</v>
      </c>
      <c r="C2072" s="21"/>
    </row>
    <row r="2073" spans="1:3">
      <c r="A2073">
        <f t="shared" si="32"/>
        <v>31</v>
      </c>
      <c r="C2073" s="21"/>
    </row>
    <row r="2074" spans="1:3">
      <c r="A2074">
        <f t="shared" ref="A2074:A2137" si="33">IF(B2074="کدملی",C2074,A2073)</f>
        <v>31</v>
      </c>
      <c r="C2074" s="21"/>
    </row>
    <row r="2075" spans="1:3">
      <c r="A2075">
        <f t="shared" si="33"/>
        <v>31</v>
      </c>
      <c r="C2075" s="21"/>
    </row>
    <row r="2076" spans="1:3">
      <c r="A2076">
        <f t="shared" si="33"/>
        <v>31</v>
      </c>
      <c r="C2076" s="21"/>
    </row>
    <row r="2077" spans="1:3">
      <c r="A2077">
        <f t="shared" si="33"/>
        <v>31</v>
      </c>
      <c r="C2077" s="21"/>
    </row>
    <row r="2078" spans="1:3">
      <c r="A2078">
        <f t="shared" si="33"/>
        <v>31</v>
      </c>
      <c r="C2078" s="21"/>
    </row>
    <row r="2079" spans="1:3">
      <c r="A2079">
        <f t="shared" si="33"/>
        <v>31</v>
      </c>
      <c r="C2079" s="21"/>
    </row>
    <row r="2080" spans="1:3">
      <c r="A2080">
        <f t="shared" si="33"/>
        <v>31</v>
      </c>
      <c r="C2080" s="21"/>
    </row>
    <row r="2081" spans="1:3">
      <c r="A2081">
        <f t="shared" si="33"/>
        <v>31</v>
      </c>
      <c r="C2081" s="21"/>
    </row>
    <row r="2082" spans="1:3">
      <c r="A2082">
        <f t="shared" si="33"/>
        <v>31</v>
      </c>
      <c r="C2082" s="21"/>
    </row>
    <row r="2083" spans="1:3">
      <c r="A2083">
        <f t="shared" si="33"/>
        <v>31</v>
      </c>
      <c r="C2083" s="21"/>
    </row>
    <row r="2084" spans="1:3">
      <c r="A2084">
        <f t="shared" si="33"/>
        <v>31</v>
      </c>
      <c r="C2084" s="21"/>
    </row>
    <row r="2085" spans="1:3">
      <c r="A2085">
        <f t="shared" si="33"/>
        <v>31</v>
      </c>
      <c r="C2085" s="21"/>
    </row>
    <row r="2086" spans="1:3">
      <c r="A2086">
        <f t="shared" si="33"/>
        <v>31</v>
      </c>
      <c r="C2086" s="21"/>
    </row>
    <row r="2087" spans="1:3">
      <c r="A2087">
        <f t="shared" si="33"/>
        <v>31</v>
      </c>
      <c r="C2087" s="21"/>
    </row>
    <row r="2088" spans="1:3">
      <c r="A2088">
        <f t="shared" si="33"/>
        <v>31</v>
      </c>
      <c r="C2088" s="21"/>
    </row>
    <row r="2089" spans="1:3">
      <c r="A2089">
        <f t="shared" si="33"/>
        <v>31</v>
      </c>
      <c r="C2089" s="21"/>
    </row>
    <row r="2090" spans="1:3">
      <c r="A2090">
        <f t="shared" si="33"/>
        <v>31</v>
      </c>
      <c r="C2090" s="21"/>
    </row>
    <row r="2091" spans="1:3">
      <c r="A2091">
        <f t="shared" si="33"/>
        <v>31</v>
      </c>
      <c r="C2091" s="21"/>
    </row>
    <row r="2092" spans="1:3">
      <c r="A2092">
        <f t="shared" si="33"/>
        <v>31</v>
      </c>
      <c r="C2092" s="21"/>
    </row>
    <row r="2093" spans="1:3">
      <c r="A2093">
        <f t="shared" si="33"/>
        <v>31</v>
      </c>
      <c r="C2093" s="21"/>
    </row>
    <row r="2094" spans="1:3">
      <c r="A2094">
        <f t="shared" si="33"/>
        <v>31</v>
      </c>
      <c r="C2094" s="21"/>
    </row>
    <row r="2095" spans="1:3">
      <c r="A2095">
        <f t="shared" si="33"/>
        <v>31</v>
      </c>
      <c r="C2095" s="21"/>
    </row>
    <row r="2096" spans="1:3">
      <c r="A2096">
        <f t="shared" si="33"/>
        <v>31</v>
      </c>
      <c r="C2096" s="21"/>
    </row>
    <row r="2097" spans="1:3">
      <c r="A2097">
        <f t="shared" si="33"/>
        <v>31</v>
      </c>
      <c r="C2097" s="21"/>
    </row>
    <row r="2098" spans="1:3">
      <c r="A2098">
        <f t="shared" si="33"/>
        <v>31</v>
      </c>
      <c r="C2098" s="21"/>
    </row>
    <row r="2099" spans="1:3">
      <c r="A2099">
        <f t="shared" si="33"/>
        <v>31</v>
      </c>
      <c r="C2099" s="21"/>
    </row>
    <row r="2100" spans="1:3">
      <c r="A2100">
        <f t="shared" si="33"/>
        <v>31</v>
      </c>
      <c r="C2100" s="21"/>
    </row>
    <row r="2101" spans="1:3">
      <c r="A2101">
        <f t="shared" si="33"/>
        <v>31</v>
      </c>
      <c r="C2101" s="21"/>
    </row>
    <row r="2102" spans="1:3">
      <c r="A2102">
        <f t="shared" si="33"/>
        <v>31</v>
      </c>
      <c r="C2102" s="21"/>
    </row>
    <row r="2103" spans="1:3">
      <c r="A2103">
        <f t="shared" si="33"/>
        <v>31</v>
      </c>
      <c r="C2103" s="21"/>
    </row>
    <row r="2104" spans="1:3">
      <c r="A2104">
        <f t="shared" si="33"/>
        <v>31</v>
      </c>
      <c r="C2104" s="21"/>
    </row>
    <row r="2105" spans="1:3">
      <c r="A2105">
        <f t="shared" si="33"/>
        <v>31</v>
      </c>
      <c r="C2105" s="21"/>
    </row>
    <row r="2106" spans="1:3">
      <c r="A2106">
        <f t="shared" si="33"/>
        <v>31</v>
      </c>
      <c r="C2106" s="21"/>
    </row>
    <row r="2107" spans="1:3">
      <c r="A2107">
        <f t="shared" si="33"/>
        <v>31</v>
      </c>
      <c r="C2107" s="21"/>
    </row>
    <row r="2108" spans="1:3">
      <c r="A2108">
        <f t="shared" si="33"/>
        <v>31</v>
      </c>
      <c r="C2108" s="21"/>
    </row>
    <row r="2109" spans="1:3">
      <c r="A2109">
        <f t="shared" si="33"/>
        <v>31</v>
      </c>
      <c r="C2109" s="21"/>
    </row>
    <row r="2110" spans="1:3">
      <c r="A2110">
        <f t="shared" si="33"/>
        <v>31</v>
      </c>
      <c r="C2110" s="21"/>
    </row>
    <row r="2111" spans="1:3">
      <c r="A2111">
        <f t="shared" si="33"/>
        <v>31</v>
      </c>
      <c r="C2111" s="21"/>
    </row>
    <row r="2112" spans="1:3">
      <c r="A2112">
        <f t="shared" si="33"/>
        <v>31</v>
      </c>
      <c r="C2112" s="21"/>
    </row>
    <row r="2113" spans="1:3">
      <c r="A2113">
        <f t="shared" si="33"/>
        <v>31</v>
      </c>
      <c r="C2113" s="21"/>
    </row>
    <row r="2114" spans="1:3">
      <c r="A2114">
        <f t="shared" si="33"/>
        <v>31</v>
      </c>
      <c r="C2114" s="21"/>
    </row>
    <row r="2115" spans="1:3">
      <c r="A2115">
        <f t="shared" si="33"/>
        <v>31</v>
      </c>
      <c r="C2115" s="21"/>
    </row>
    <row r="2116" spans="1:3">
      <c r="A2116">
        <f t="shared" si="33"/>
        <v>31</v>
      </c>
      <c r="C2116" s="21"/>
    </row>
    <row r="2117" spans="1:3">
      <c r="A2117">
        <f t="shared" si="33"/>
        <v>31</v>
      </c>
      <c r="C2117" s="21"/>
    </row>
    <row r="2118" spans="1:3">
      <c r="A2118">
        <f t="shared" si="33"/>
        <v>31</v>
      </c>
      <c r="C2118" s="21"/>
    </row>
    <row r="2119" spans="1:3">
      <c r="A2119">
        <f t="shared" si="33"/>
        <v>31</v>
      </c>
      <c r="C2119" s="21"/>
    </row>
    <row r="2120" spans="1:3">
      <c r="A2120">
        <f t="shared" si="33"/>
        <v>31</v>
      </c>
      <c r="C2120" s="21"/>
    </row>
    <row r="2121" spans="1:3">
      <c r="A2121">
        <f t="shared" si="33"/>
        <v>31</v>
      </c>
      <c r="C2121" s="21"/>
    </row>
    <row r="2122" spans="1:3">
      <c r="A2122">
        <f t="shared" si="33"/>
        <v>31</v>
      </c>
      <c r="C2122" s="21"/>
    </row>
    <row r="2123" spans="1:3">
      <c r="A2123">
        <f t="shared" si="33"/>
        <v>31</v>
      </c>
      <c r="C2123" s="21"/>
    </row>
    <row r="2124" spans="1:3">
      <c r="A2124">
        <f t="shared" si="33"/>
        <v>31</v>
      </c>
      <c r="C2124" s="21"/>
    </row>
    <row r="2125" spans="1:3">
      <c r="A2125">
        <f t="shared" si="33"/>
        <v>31</v>
      </c>
      <c r="C2125" s="21"/>
    </row>
    <row r="2126" spans="1:3">
      <c r="A2126">
        <f t="shared" si="33"/>
        <v>31</v>
      </c>
      <c r="C2126" s="21"/>
    </row>
    <row r="2127" spans="1:3">
      <c r="A2127">
        <f t="shared" si="33"/>
        <v>31</v>
      </c>
      <c r="C2127" s="21"/>
    </row>
    <row r="2128" spans="1:3">
      <c r="A2128">
        <f t="shared" si="33"/>
        <v>31</v>
      </c>
      <c r="C2128" s="21"/>
    </row>
    <row r="2129" spans="1:3">
      <c r="A2129">
        <f t="shared" si="33"/>
        <v>31</v>
      </c>
      <c r="C2129" s="21"/>
    </row>
    <row r="2130" spans="1:3">
      <c r="A2130">
        <f t="shared" si="33"/>
        <v>31</v>
      </c>
      <c r="C2130" s="21"/>
    </row>
    <row r="2131" spans="1:3">
      <c r="A2131">
        <f t="shared" si="33"/>
        <v>31</v>
      </c>
      <c r="C2131" s="21"/>
    </row>
    <row r="2132" spans="1:3">
      <c r="A2132">
        <f t="shared" si="33"/>
        <v>31</v>
      </c>
      <c r="C2132" s="21"/>
    </row>
    <row r="2133" spans="1:3">
      <c r="A2133">
        <f t="shared" si="33"/>
        <v>31</v>
      </c>
      <c r="C2133" s="21"/>
    </row>
    <row r="2134" spans="1:3">
      <c r="A2134">
        <f t="shared" si="33"/>
        <v>31</v>
      </c>
      <c r="C2134" s="21"/>
    </row>
    <row r="2135" spans="1:3">
      <c r="A2135">
        <f t="shared" si="33"/>
        <v>31</v>
      </c>
      <c r="C2135" s="21"/>
    </row>
    <row r="2136" spans="1:3">
      <c r="A2136">
        <f t="shared" si="33"/>
        <v>31</v>
      </c>
      <c r="C2136" s="21"/>
    </row>
    <row r="2137" spans="1:3">
      <c r="A2137">
        <f t="shared" si="33"/>
        <v>31</v>
      </c>
      <c r="C2137" s="21"/>
    </row>
    <row r="2138" spans="1:3">
      <c r="A2138">
        <f t="shared" ref="A2138:A2201" si="34">IF(B2138="کدملی",C2138,A2137)</f>
        <v>31</v>
      </c>
      <c r="C2138" s="21"/>
    </row>
    <row r="2139" spans="1:3">
      <c r="A2139">
        <f t="shared" si="34"/>
        <v>31</v>
      </c>
      <c r="C2139" s="21"/>
    </row>
    <row r="2140" spans="1:3">
      <c r="A2140">
        <f t="shared" si="34"/>
        <v>31</v>
      </c>
      <c r="C2140" s="21"/>
    </row>
    <row r="2141" spans="1:3">
      <c r="A2141">
        <f t="shared" si="34"/>
        <v>31</v>
      </c>
      <c r="C2141" s="21"/>
    </row>
    <row r="2142" spans="1:3">
      <c r="A2142">
        <f t="shared" si="34"/>
        <v>31</v>
      </c>
      <c r="C2142" s="21"/>
    </row>
    <row r="2143" spans="1:3">
      <c r="A2143">
        <f t="shared" si="34"/>
        <v>31</v>
      </c>
      <c r="C2143" s="21"/>
    </row>
    <row r="2144" spans="1:3">
      <c r="A2144">
        <f t="shared" si="34"/>
        <v>31</v>
      </c>
      <c r="C2144" s="21"/>
    </row>
    <row r="2145" spans="1:3">
      <c r="A2145">
        <f t="shared" si="34"/>
        <v>31</v>
      </c>
      <c r="C2145" s="21"/>
    </row>
    <row r="2146" spans="1:3">
      <c r="A2146">
        <f t="shared" si="34"/>
        <v>31</v>
      </c>
      <c r="C2146" s="21"/>
    </row>
    <row r="2147" spans="1:3">
      <c r="A2147">
        <f t="shared" si="34"/>
        <v>31</v>
      </c>
      <c r="C2147" s="21"/>
    </row>
    <row r="2148" spans="1:3">
      <c r="A2148">
        <f t="shared" si="34"/>
        <v>31</v>
      </c>
      <c r="C2148" s="21"/>
    </row>
    <row r="2149" spans="1:3">
      <c r="A2149">
        <f t="shared" si="34"/>
        <v>31</v>
      </c>
      <c r="C2149" s="21"/>
    </row>
    <row r="2150" spans="1:3">
      <c r="A2150">
        <f t="shared" si="34"/>
        <v>31</v>
      </c>
      <c r="C2150" s="21"/>
    </row>
    <row r="2151" spans="1:3">
      <c r="A2151">
        <f t="shared" si="34"/>
        <v>31</v>
      </c>
      <c r="C2151" s="21"/>
    </row>
    <row r="2152" spans="1:3">
      <c r="A2152">
        <f t="shared" si="34"/>
        <v>31</v>
      </c>
      <c r="C2152" s="21"/>
    </row>
    <row r="2153" spans="1:3">
      <c r="A2153">
        <f t="shared" si="34"/>
        <v>31</v>
      </c>
      <c r="C2153" s="21"/>
    </row>
    <row r="2154" spans="1:3">
      <c r="A2154">
        <f t="shared" si="34"/>
        <v>31</v>
      </c>
      <c r="C2154" s="21"/>
    </row>
    <row r="2155" spans="1:3">
      <c r="A2155">
        <f t="shared" si="34"/>
        <v>31</v>
      </c>
      <c r="C2155" s="21"/>
    </row>
    <row r="2156" spans="1:3">
      <c r="A2156">
        <f t="shared" si="34"/>
        <v>31</v>
      </c>
      <c r="C2156" s="21"/>
    </row>
    <row r="2157" spans="1:3">
      <c r="A2157">
        <f t="shared" si="34"/>
        <v>31</v>
      </c>
      <c r="C2157" s="21"/>
    </row>
    <row r="2158" spans="1:3">
      <c r="A2158">
        <f t="shared" si="34"/>
        <v>31</v>
      </c>
      <c r="C2158" s="21"/>
    </row>
    <row r="2159" spans="1:3">
      <c r="A2159">
        <f t="shared" si="34"/>
        <v>31</v>
      </c>
      <c r="C2159" s="21"/>
    </row>
    <row r="2160" spans="1:3">
      <c r="A2160">
        <f t="shared" si="34"/>
        <v>31</v>
      </c>
      <c r="C2160" s="21"/>
    </row>
    <row r="2161" spans="1:3">
      <c r="A2161">
        <f t="shared" si="34"/>
        <v>31</v>
      </c>
      <c r="C2161" s="21"/>
    </row>
    <row r="2162" spans="1:3">
      <c r="A2162">
        <f t="shared" si="34"/>
        <v>31</v>
      </c>
      <c r="C2162" s="21"/>
    </row>
    <row r="2163" spans="1:3">
      <c r="A2163">
        <f t="shared" si="34"/>
        <v>31</v>
      </c>
      <c r="C2163" s="21"/>
    </row>
    <row r="2164" spans="1:3">
      <c r="A2164">
        <f t="shared" si="34"/>
        <v>31</v>
      </c>
      <c r="C2164" s="21"/>
    </row>
    <row r="2165" spans="1:3">
      <c r="A2165">
        <f t="shared" si="34"/>
        <v>31</v>
      </c>
      <c r="C2165" s="21"/>
    </row>
    <row r="2166" spans="1:3">
      <c r="A2166">
        <f t="shared" si="34"/>
        <v>31</v>
      </c>
      <c r="C2166" s="21"/>
    </row>
    <row r="2167" spans="1:3">
      <c r="A2167">
        <f t="shared" si="34"/>
        <v>31</v>
      </c>
      <c r="C2167" s="21"/>
    </row>
    <row r="2168" spans="1:3">
      <c r="A2168">
        <f t="shared" si="34"/>
        <v>31</v>
      </c>
      <c r="C2168" s="21"/>
    </row>
    <row r="2169" spans="1:3">
      <c r="A2169">
        <f t="shared" si="34"/>
        <v>31</v>
      </c>
      <c r="C2169" s="21"/>
    </row>
    <row r="2170" spans="1:3">
      <c r="A2170">
        <f t="shared" si="34"/>
        <v>31</v>
      </c>
      <c r="C2170" s="21"/>
    </row>
    <row r="2171" spans="1:3">
      <c r="A2171">
        <f t="shared" si="34"/>
        <v>31</v>
      </c>
      <c r="C2171" s="21"/>
    </row>
    <row r="2172" spans="1:3">
      <c r="A2172">
        <f t="shared" si="34"/>
        <v>31</v>
      </c>
      <c r="C2172" s="21"/>
    </row>
    <row r="2173" spans="1:3">
      <c r="A2173">
        <f t="shared" si="34"/>
        <v>31</v>
      </c>
      <c r="C2173" s="21"/>
    </row>
    <row r="2174" spans="1:3">
      <c r="A2174">
        <f t="shared" si="34"/>
        <v>31</v>
      </c>
      <c r="C2174" s="21"/>
    </row>
    <row r="2175" spans="1:3">
      <c r="A2175">
        <f t="shared" si="34"/>
        <v>31</v>
      </c>
      <c r="C2175" s="21"/>
    </row>
    <row r="2176" spans="1:3">
      <c r="A2176">
        <f t="shared" si="34"/>
        <v>31</v>
      </c>
      <c r="C2176" s="21"/>
    </row>
    <row r="2177" spans="1:3">
      <c r="A2177">
        <f t="shared" si="34"/>
        <v>31</v>
      </c>
      <c r="C2177" s="21"/>
    </row>
    <row r="2178" spans="1:3">
      <c r="A2178">
        <f t="shared" si="34"/>
        <v>31</v>
      </c>
      <c r="C2178" s="21"/>
    </row>
    <row r="2179" spans="1:3">
      <c r="A2179">
        <f t="shared" si="34"/>
        <v>31</v>
      </c>
      <c r="C2179" s="21"/>
    </row>
    <row r="2180" spans="1:3">
      <c r="A2180">
        <f t="shared" si="34"/>
        <v>31</v>
      </c>
      <c r="C2180" s="21"/>
    </row>
    <row r="2181" spans="1:3">
      <c r="A2181">
        <f t="shared" si="34"/>
        <v>31</v>
      </c>
      <c r="C2181" s="21"/>
    </row>
    <row r="2182" spans="1:3">
      <c r="A2182">
        <f t="shared" si="34"/>
        <v>31</v>
      </c>
      <c r="C2182" s="21"/>
    </row>
    <row r="2183" spans="1:3">
      <c r="A2183">
        <f t="shared" si="34"/>
        <v>31</v>
      </c>
      <c r="C2183" s="21"/>
    </row>
    <row r="2184" spans="1:3">
      <c r="A2184">
        <f t="shared" si="34"/>
        <v>31</v>
      </c>
      <c r="C2184" s="21"/>
    </row>
    <row r="2185" spans="1:3">
      <c r="A2185">
        <f t="shared" si="34"/>
        <v>31</v>
      </c>
      <c r="C2185" s="21"/>
    </row>
    <row r="2186" spans="1:3">
      <c r="A2186">
        <f t="shared" si="34"/>
        <v>31</v>
      </c>
      <c r="C2186" s="21"/>
    </row>
    <row r="2187" spans="1:3">
      <c r="A2187">
        <f t="shared" si="34"/>
        <v>31</v>
      </c>
      <c r="C2187" s="21"/>
    </row>
    <row r="2188" spans="1:3">
      <c r="A2188">
        <f t="shared" si="34"/>
        <v>31</v>
      </c>
      <c r="C2188" s="21"/>
    </row>
    <row r="2189" spans="1:3">
      <c r="A2189">
        <f t="shared" si="34"/>
        <v>31</v>
      </c>
      <c r="C2189" s="21"/>
    </row>
    <row r="2190" spans="1:3">
      <c r="A2190">
        <f t="shared" si="34"/>
        <v>31</v>
      </c>
      <c r="C2190" s="21"/>
    </row>
    <row r="2191" spans="1:3">
      <c r="A2191">
        <f t="shared" si="34"/>
        <v>31</v>
      </c>
      <c r="C2191" s="21"/>
    </row>
    <row r="2192" spans="1:3">
      <c r="A2192">
        <f t="shared" si="34"/>
        <v>31</v>
      </c>
      <c r="C2192" s="21"/>
    </row>
    <row r="2193" spans="1:3">
      <c r="A2193">
        <f t="shared" si="34"/>
        <v>31</v>
      </c>
      <c r="C2193" s="21"/>
    </row>
    <row r="2194" spans="1:3">
      <c r="A2194">
        <f t="shared" si="34"/>
        <v>31</v>
      </c>
      <c r="C2194" s="21"/>
    </row>
    <row r="2195" spans="1:3">
      <c r="A2195">
        <f t="shared" si="34"/>
        <v>31</v>
      </c>
      <c r="C2195" s="21"/>
    </row>
    <row r="2196" spans="1:3">
      <c r="A2196">
        <f t="shared" si="34"/>
        <v>31</v>
      </c>
      <c r="C2196" s="21"/>
    </row>
    <row r="2197" spans="1:3">
      <c r="A2197">
        <f t="shared" si="34"/>
        <v>31</v>
      </c>
      <c r="C2197" s="21"/>
    </row>
    <row r="2198" spans="1:3">
      <c r="A2198">
        <f t="shared" si="34"/>
        <v>31</v>
      </c>
      <c r="C2198" s="21"/>
    </row>
    <row r="2199" spans="1:3">
      <c r="A2199">
        <f t="shared" si="34"/>
        <v>31</v>
      </c>
      <c r="C2199" s="21"/>
    </row>
    <row r="2200" spans="1:3">
      <c r="A2200">
        <f t="shared" si="34"/>
        <v>31</v>
      </c>
      <c r="C2200" s="21"/>
    </row>
    <row r="2201" spans="1:3">
      <c r="A2201">
        <f t="shared" si="34"/>
        <v>31</v>
      </c>
      <c r="C2201" s="21"/>
    </row>
    <row r="2202" spans="1:3">
      <c r="A2202">
        <f t="shared" ref="A2202:A2265" si="35">IF(B2202="کدملی",C2202,A2201)</f>
        <v>31</v>
      </c>
      <c r="C2202" s="21"/>
    </row>
    <row r="2203" spans="1:3">
      <c r="A2203">
        <f t="shared" si="35"/>
        <v>31</v>
      </c>
      <c r="C2203" s="21"/>
    </row>
    <row r="2204" spans="1:3">
      <c r="A2204">
        <f t="shared" si="35"/>
        <v>31</v>
      </c>
      <c r="C2204" s="21"/>
    </row>
    <row r="2205" spans="1:3">
      <c r="A2205">
        <f t="shared" si="35"/>
        <v>31</v>
      </c>
      <c r="C2205" s="21"/>
    </row>
    <row r="2206" spans="1:3">
      <c r="A2206">
        <f t="shared" si="35"/>
        <v>31</v>
      </c>
      <c r="C2206" s="21"/>
    </row>
    <row r="2207" spans="1:3">
      <c r="A2207">
        <f t="shared" si="35"/>
        <v>31</v>
      </c>
      <c r="C2207" s="21"/>
    </row>
    <row r="2208" spans="1:3">
      <c r="A2208">
        <f t="shared" si="35"/>
        <v>31</v>
      </c>
      <c r="C2208" s="21"/>
    </row>
    <row r="2209" spans="1:3">
      <c r="A2209">
        <f t="shared" si="35"/>
        <v>31</v>
      </c>
      <c r="C2209" s="21"/>
    </row>
    <row r="2210" spans="1:3">
      <c r="A2210">
        <f t="shared" si="35"/>
        <v>31</v>
      </c>
      <c r="C2210" s="21"/>
    </row>
    <row r="2211" spans="1:3">
      <c r="A2211">
        <f t="shared" si="35"/>
        <v>31</v>
      </c>
      <c r="C2211" s="21"/>
    </row>
    <row r="2212" spans="1:3">
      <c r="A2212">
        <f t="shared" si="35"/>
        <v>31</v>
      </c>
      <c r="C2212" s="21"/>
    </row>
    <row r="2213" spans="1:3">
      <c r="A2213">
        <f t="shared" si="35"/>
        <v>31</v>
      </c>
      <c r="C2213" s="21"/>
    </row>
    <row r="2214" spans="1:3">
      <c r="A2214">
        <f t="shared" si="35"/>
        <v>31</v>
      </c>
      <c r="C2214" s="21"/>
    </row>
    <row r="2215" spans="1:3">
      <c r="A2215">
        <f t="shared" si="35"/>
        <v>31</v>
      </c>
      <c r="C2215" s="21"/>
    </row>
    <row r="2216" spans="1:3">
      <c r="A2216">
        <f t="shared" si="35"/>
        <v>31</v>
      </c>
      <c r="C2216" s="21"/>
    </row>
    <row r="2217" spans="1:3">
      <c r="A2217">
        <f t="shared" si="35"/>
        <v>31</v>
      </c>
      <c r="C2217" s="21"/>
    </row>
    <row r="2218" spans="1:3">
      <c r="A2218">
        <f t="shared" si="35"/>
        <v>31</v>
      </c>
      <c r="C2218" s="21"/>
    </row>
    <row r="2219" spans="1:3">
      <c r="A2219">
        <f t="shared" si="35"/>
        <v>31</v>
      </c>
      <c r="C2219" s="21"/>
    </row>
    <row r="2220" spans="1:3">
      <c r="A2220">
        <f t="shared" si="35"/>
        <v>31</v>
      </c>
      <c r="C2220" s="21"/>
    </row>
    <row r="2221" spans="1:3">
      <c r="A2221">
        <f t="shared" si="35"/>
        <v>31</v>
      </c>
      <c r="C2221" s="21"/>
    </row>
    <row r="2222" spans="1:3">
      <c r="A2222">
        <f t="shared" si="35"/>
        <v>31</v>
      </c>
      <c r="C2222" s="21"/>
    </row>
    <row r="2223" spans="1:3">
      <c r="A2223">
        <f t="shared" si="35"/>
        <v>31</v>
      </c>
      <c r="C2223" s="21"/>
    </row>
    <row r="2224" spans="1:3">
      <c r="A2224">
        <f t="shared" si="35"/>
        <v>31</v>
      </c>
      <c r="C2224" s="21"/>
    </row>
    <row r="2225" spans="1:3">
      <c r="A2225">
        <f t="shared" si="35"/>
        <v>31</v>
      </c>
      <c r="C2225" s="21"/>
    </row>
    <row r="2226" spans="1:3">
      <c r="A2226">
        <f t="shared" si="35"/>
        <v>31</v>
      </c>
      <c r="C2226" s="21"/>
    </row>
    <row r="2227" spans="1:3">
      <c r="A2227">
        <f t="shared" si="35"/>
        <v>31</v>
      </c>
      <c r="C2227" s="21"/>
    </row>
    <row r="2228" spans="1:3">
      <c r="A2228">
        <f t="shared" si="35"/>
        <v>31</v>
      </c>
      <c r="C2228" s="21"/>
    </row>
    <row r="2229" spans="1:3">
      <c r="A2229">
        <f t="shared" si="35"/>
        <v>31</v>
      </c>
      <c r="C2229" s="21"/>
    </row>
    <row r="2230" spans="1:3">
      <c r="A2230">
        <f t="shared" si="35"/>
        <v>31</v>
      </c>
      <c r="C2230" s="21"/>
    </row>
    <row r="2231" spans="1:3">
      <c r="A2231">
        <f t="shared" si="35"/>
        <v>31</v>
      </c>
      <c r="C2231" s="21"/>
    </row>
    <row r="2232" spans="1:3">
      <c r="A2232">
        <f t="shared" si="35"/>
        <v>31</v>
      </c>
      <c r="C2232" s="21"/>
    </row>
    <row r="2233" spans="1:3">
      <c r="A2233">
        <f t="shared" si="35"/>
        <v>31</v>
      </c>
      <c r="C2233" s="21"/>
    </row>
    <row r="2234" spans="1:3">
      <c r="A2234">
        <f t="shared" si="35"/>
        <v>31</v>
      </c>
      <c r="C2234" s="21"/>
    </row>
    <row r="2235" spans="1:3">
      <c r="A2235">
        <f t="shared" si="35"/>
        <v>31</v>
      </c>
      <c r="C2235" s="21"/>
    </row>
    <row r="2236" spans="1:3">
      <c r="A2236">
        <f t="shared" si="35"/>
        <v>31</v>
      </c>
      <c r="C2236" s="21"/>
    </row>
    <row r="2237" spans="1:3">
      <c r="A2237">
        <f t="shared" si="35"/>
        <v>31</v>
      </c>
      <c r="C2237" s="21"/>
    </row>
    <row r="2238" spans="1:3">
      <c r="A2238">
        <f t="shared" si="35"/>
        <v>31</v>
      </c>
      <c r="C2238" s="21"/>
    </row>
    <row r="2239" spans="1:3">
      <c r="A2239">
        <f t="shared" si="35"/>
        <v>31</v>
      </c>
      <c r="C2239" s="21"/>
    </row>
    <row r="2240" spans="1:3">
      <c r="A2240">
        <f t="shared" si="35"/>
        <v>31</v>
      </c>
      <c r="C2240" s="21"/>
    </row>
    <row r="2241" spans="1:3">
      <c r="A2241">
        <f t="shared" si="35"/>
        <v>31</v>
      </c>
      <c r="C2241" s="21"/>
    </row>
    <row r="2242" spans="1:3">
      <c r="A2242">
        <f t="shared" si="35"/>
        <v>31</v>
      </c>
      <c r="C2242" s="21"/>
    </row>
    <row r="2243" spans="1:3">
      <c r="A2243">
        <f t="shared" si="35"/>
        <v>31</v>
      </c>
      <c r="C2243" s="21"/>
    </row>
    <row r="2244" spans="1:3">
      <c r="A2244">
        <f t="shared" si="35"/>
        <v>31</v>
      </c>
      <c r="C2244" s="21"/>
    </row>
    <row r="2245" spans="1:3">
      <c r="A2245">
        <f t="shared" si="35"/>
        <v>31</v>
      </c>
      <c r="C2245" s="21"/>
    </row>
    <row r="2246" spans="1:3">
      <c r="A2246">
        <f t="shared" si="35"/>
        <v>31</v>
      </c>
      <c r="C2246" s="21"/>
    </row>
    <row r="2247" spans="1:3">
      <c r="A2247">
        <f t="shared" si="35"/>
        <v>31</v>
      </c>
      <c r="C2247" s="21"/>
    </row>
    <row r="2248" spans="1:3">
      <c r="A2248">
        <f t="shared" si="35"/>
        <v>31</v>
      </c>
      <c r="C2248" s="21"/>
    </row>
    <row r="2249" spans="1:3">
      <c r="A2249">
        <f t="shared" si="35"/>
        <v>31</v>
      </c>
      <c r="C2249" s="21"/>
    </row>
    <row r="2250" spans="1:3">
      <c r="A2250">
        <f t="shared" si="35"/>
        <v>31</v>
      </c>
      <c r="C2250" s="21"/>
    </row>
    <row r="2251" spans="1:3">
      <c r="A2251">
        <f t="shared" si="35"/>
        <v>31</v>
      </c>
      <c r="C2251" s="21"/>
    </row>
    <row r="2252" spans="1:3">
      <c r="A2252">
        <f t="shared" si="35"/>
        <v>31</v>
      </c>
      <c r="C2252" s="21"/>
    </row>
    <row r="2253" spans="1:3">
      <c r="A2253">
        <f t="shared" si="35"/>
        <v>31</v>
      </c>
      <c r="C2253" s="21"/>
    </row>
    <row r="2254" spans="1:3">
      <c r="A2254">
        <f t="shared" si="35"/>
        <v>31</v>
      </c>
      <c r="C2254" s="21"/>
    </row>
    <row r="2255" spans="1:3">
      <c r="A2255">
        <f t="shared" si="35"/>
        <v>31</v>
      </c>
      <c r="C2255" s="21"/>
    </row>
    <row r="2256" spans="1:3">
      <c r="A2256">
        <f t="shared" si="35"/>
        <v>31</v>
      </c>
      <c r="C2256" s="21"/>
    </row>
    <row r="2257" spans="1:3">
      <c r="A2257">
        <f t="shared" si="35"/>
        <v>31</v>
      </c>
      <c r="C2257" s="21"/>
    </row>
    <row r="2258" spans="1:3">
      <c r="A2258">
        <f t="shared" si="35"/>
        <v>31</v>
      </c>
      <c r="C2258" s="21"/>
    </row>
    <row r="2259" spans="1:3">
      <c r="A2259">
        <f t="shared" si="35"/>
        <v>31</v>
      </c>
      <c r="C2259" s="21"/>
    </row>
    <row r="2260" spans="1:3">
      <c r="A2260">
        <f t="shared" si="35"/>
        <v>31</v>
      </c>
      <c r="C2260" s="21"/>
    </row>
    <row r="2261" spans="1:3">
      <c r="A2261">
        <f t="shared" si="35"/>
        <v>31</v>
      </c>
      <c r="C2261" s="21"/>
    </row>
    <row r="2262" spans="1:3">
      <c r="A2262">
        <f t="shared" si="35"/>
        <v>31</v>
      </c>
      <c r="C2262" s="21"/>
    </row>
    <row r="2263" spans="1:3">
      <c r="A2263">
        <f t="shared" si="35"/>
        <v>31</v>
      </c>
      <c r="C2263" s="21"/>
    </row>
    <row r="2264" spans="1:3">
      <c r="A2264">
        <f t="shared" si="35"/>
        <v>31</v>
      </c>
      <c r="C2264" s="21"/>
    </row>
    <row r="2265" spans="1:3">
      <c r="A2265">
        <f t="shared" si="35"/>
        <v>31</v>
      </c>
      <c r="C2265" s="21"/>
    </row>
    <row r="2266" spans="1:3">
      <c r="A2266">
        <f t="shared" ref="A2266:A2329" si="36">IF(B2266="کدملی",C2266,A2265)</f>
        <v>31</v>
      </c>
      <c r="C2266" s="21"/>
    </row>
    <row r="2267" spans="1:3">
      <c r="A2267">
        <f t="shared" si="36"/>
        <v>31</v>
      </c>
      <c r="C2267" s="21"/>
    </row>
    <row r="2268" spans="1:3">
      <c r="A2268">
        <f t="shared" si="36"/>
        <v>31</v>
      </c>
      <c r="C2268" s="21"/>
    </row>
    <row r="2269" spans="1:3">
      <c r="A2269">
        <f t="shared" si="36"/>
        <v>31</v>
      </c>
      <c r="C2269" s="21"/>
    </row>
    <row r="2270" spans="1:3">
      <c r="A2270">
        <f t="shared" si="36"/>
        <v>31</v>
      </c>
      <c r="C2270" s="21"/>
    </row>
    <row r="2271" spans="1:3">
      <c r="A2271">
        <f t="shared" si="36"/>
        <v>31</v>
      </c>
      <c r="C2271" s="21"/>
    </row>
    <row r="2272" spans="1:3">
      <c r="A2272">
        <f t="shared" si="36"/>
        <v>31</v>
      </c>
      <c r="C2272" s="21"/>
    </row>
    <row r="2273" spans="1:3">
      <c r="A2273">
        <f t="shared" si="36"/>
        <v>31</v>
      </c>
      <c r="C2273" s="21"/>
    </row>
    <row r="2274" spans="1:3">
      <c r="A2274">
        <f t="shared" si="36"/>
        <v>31</v>
      </c>
      <c r="C2274" s="21"/>
    </row>
    <row r="2275" spans="1:3">
      <c r="A2275">
        <f t="shared" si="36"/>
        <v>31</v>
      </c>
      <c r="C2275" s="21"/>
    </row>
    <row r="2276" spans="1:3">
      <c r="A2276">
        <f t="shared" si="36"/>
        <v>31</v>
      </c>
      <c r="C2276" s="21"/>
    </row>
    <row r="2277" spans="1:3">
      <c r="A2277">
        <f t="shared" si="36"/>
        <v>31</v>
      </c>
      <c r="C2277" s="21"/>
    </row>
    <row r="2278" spans="1:3">
      <c r="A2278">
        <f t="shared" si="36"/>
        <v>31</v>
      </c>
      <c r="C2278" s="21"/>
    </row>
    <row r="2279" spans="1:3">
      <c r="A2279">
        <f t="shared" si="36"/>
        <v>31</v>
      </c>
      <c r="C2279" s="21"/>
    </row>
    <row r="2280" spans="1:3">
      <c r="A2280">
        <f t="shared" si="36"/>
        <v>31</v>
      </c>
      <c r="C2280" s="21"/>
    </row>
    <row r="2281" spans="1:3">
      <c r="A2281">
        <f t="shared" si="36"/>
        <v>31</v>
      </c>
      <c r="C2281" s="21"/>
    </row>
    <row r="2282" spans="1:3">
      <c r="A2282">
        <f t="shared" si="36"/>
        <v>31</v>
      </c>
      <c r="C2282" s="21"/>
    </row>
    <row r="2283" spans="1:3">
      <c r="A2283">
        <f t="shared" si="36"/>
        <v>31</v>
      </c>
      <c r="C2283" s="21"/>
    </row>
    <row r="2284" spans="1:3">
      <c r="A2284">
        <f t="shared" si="36"/>
        <v>31</v>
      </c>
      <c r="C2284" s="21"/>
    </row>
    <row r="2285" spans="1:3">
      <c r="A2285">
        <f t="shared" si="36"/>
        <v>31</v>
      </c>
      <c r="C2285" s="21"/>
    </row>
    <row r="2286" spans="1:3">
      <c r="A2286">
        <f t="shared" si="36"/>
        <v>31</v>
      </c>
      <c r="C2286" s="21"/>
    </row>
    <row r="2287" spans="1:3">
      <c r="A2287">
        <f t="shared" si="36"/>
        <v>31</v>
      </c>
      <c r="C2287" s="21"/>
    </row>
    <row r="2288" spans="1:3">
      <c r="A2288">
        <f t="shared" si="36"/>
        <v>31</v>
      </c>
      <c r="C2288" s="21"/>
    </row>
    <row r="2289" spans="1:3">
      <c r="A2289">
        <f t="shared" si="36"/>
        <v>31</v>
      </c>
      <c r="C2289" s="21"/>
    </row>
    <row r="2290" spans="1:3">
      <c r="A2290">
        <f t="shared" si="36"/>
        <v>31</v>
      </c>
      <c r="C2290" s="21"/>
    </row>
    <row r="2291" spans="1:3">
      <c r="A2291">
        <f t="shared" si="36"/>
        <v>31</v>
      </c>
      <c r="C2291" s="21"/>
    </row>
    <row r="2292" spans="1:3">
      <c r="A2292">
        <f t="shared" si="36"/>
        <v>31</v>
      </c>
      <c r="C2292" s="21"/>
    </row>
    <row r="2293" spans="1:3">
      <c r="A2293">
        <f t="shared" si="36"/>
        <v>31</v>
      </c>
      <c r="C2293" s="21"/>
    </row>
    <row r="2294" spans="1:3">
      <c r="A2294">
        <f t="shared" si="36"/>
        <v>31</v>
      </c>
      <c r="C2294" s="21"/>
    </row>
    <row r="2295" spans="1:3">
      <c r="A2295">
        <f t="shared" si="36"/>
        <v>31</v>
      </c>
      <c r="C2295" s="21"/>
    </row>
    <row r="2296" spans="1:3">
      <c r="A2296">
        <f t="shared" si="36"/>
        <v>31</v>
      </c>
      <c r="C2296" s="21"/>
    </row>
    <row r="2297" spans="1:3">
      <c r="A2297">
        <f t="shared" si="36"/>
        <v>31</v>
      </c>
      <c r="C2297" s="21"/>
    </row>
    <row r="2298" spans="1:3">
      <c r="A2298">
        <f t="shared" si="36"/>
        <v>31</v>
      </c>
      <c r="C2298" s="21"/>
    </row>
    <row r="2299" spans="1:3">
      <c r="A2299">
        <f t="shared" si="36"/>
        <v>31</v>
      </c>
      <c r="C2299" s="21"/>
    </row>
    <row r="2300" spans="1:3">
      <c r="A2300">
        <f t="shared" si="36"/>
        <v>31</v>
      </c>
      <c r="C2300" s="21"/>
    </row>
    <row r="2301" spans="1:3">
      <c r="A2301">
        <f t="shared" si="36"/>
        <v>31</v>
      </c>
      <c r="C2301" s="21"/>
    </row>
    <row r="2302" spans="1:3">
      <c r="A2302">
        <f t="shared" si="36"/>
        <v>31</v>
      </c>
      <c r="C2302" s="21"/>
    </row>
    <row r="2303" spans="1:3">
      <c r="A2303">
        <f t="shared" si="36"/>
        <v>31</v>
      </c>
      <c r="C2303" s="21"/>
    </row>
    <row r="2304" spans="1:3">
      <c r="A2304">
        <f t="shared" si="36"/>
        <v>31</v>
      </c>
      <c r="C2304" s="21"/>
    </row>
    <row r="2305" spans="1:3">
      <c r="A2305">
        <f t="shared" si="36"/>
        <v>31</v>
      </c>
      <c r="C2305" s="21"/>
    </row>
    <row r="2306" spans="1:3">
      <c r="A2306">
        <f t="shared" si="36"/>
        <v>31</v>
      </c>
      <c r="C2306" s="21"/>
    </row>
    <row r="2307" spans="1:3">
      <c r="A2307">
        <f t="shared" si="36"/>
        <v>31</v>
      </c>
      <c r="C2307" s="21"/>
    </row>
    <row r="2308" spans="1:3">
      <c r="A2308">
        <f t="shared" si="36"/>
        <v>31</v>
      </c>
      <c r="C2308" s="21"/>
    </row>
    <row r="2309" spans="1:3">
      <c r="A2309">
        <f t="shared" si="36"/>
        <v>31</v>
      </c>
      <c r="C2309" s="21"/>
    </row>
    <row r="2310" spans="1:3">
      <c r="A2310">
        <f t="shared" si="36"/>
        <v>31</v>
      </c>
      <c r="C2310" s="21"/>
    </row>
    <row r="2311" spans="1:3">
      <c r="A2311">
        <f t="shared" si="36"/>
        <v>31</v>
      </c>
      <c r="C2311" s="21"/>
    </row>
    <row r="2312" spans="1:3">
      <c r="A2312">
        <f t="shared" si="36"/>
        <v>31</v>
      </c>
      <c r="C2312" s="21"/>
    </row>
    <row r="2313" spans="1:3">
      <c r="A2313">
        <f t="shared" si="36"/>
        <v>31</v>
      </c>
      <c r="C2313" s="21"/>
    </row>
    <row r="2314" spans="1:3">
      <c r="A2314">
        <f t="shared" si="36"/>
        <v>31</v>
      </c>
      <c r="C2314" s="21"/>
    </row>
    <row r="2315" spans="1:3">
      <c r="A2315">
        <f t="shared" si="36"/>
        <v>31</v>
      </c>
      <c r="C2315" s="21"/>
    </row>
    <row r="2316" spans="1:3">
      <c r="A2316">
        <f t="shared" si="36"/>
        <v>31</v>
      </c>
      <c r="C2316" s="21"/>
    </row>
    <row r="2317" spans="1:3">
      <c r="A2317">
        <f t="shared" si="36"/>
        <v>31</v>
      </c>
      <c r="C2317" s="21"/>
    </row>
    <row r="2318" spans="1:3">
      <c r="A2318">
        <f t="shared" si="36"/>
        <v>31</v>
      </c>
      <c r="C2318" s="21"/>
    </row>
    <row r="2319" spans="1:3">
      <c r="A2319">
        <f t="shared" si="36"/>
        <v>31</v>
      </c>
      <c r="C2319" s="21"/>
    </row>
    <row r="2320" spans="1:3">
      <c r="A2320">
        <f t="shared" si="36"/>
        <v>31</v>
      </c>
      <c r="C2320" s="21"/>
    </row>
    <row r="2321" spans="1:3">
      <c r="A2321">
        <f t="shared" si="36"/>
        <v>31</v>
      </c>
      <c r="C2321" s="21"/>
    </row>
    <row r="2322" spans="1:3">
      <c r="A2322">
        <f t="shared" si="36"/>
        <v>31</v>
      </c>
      <c r="C2322" s="21"/>
    </row>
    <row r="2323" spans="1:3">
      <c r="A2323">
        <f t="shared" si="36"/>
        <v>31</v>
      </c>
      <c r="C2323" s="21"/>
    </row>
    <row r="2324" spans="1:3">
      <c r="A2324">
        <f t="shared" si="36"/>
        <v>31</v>
      </c>
      <c r="C2324" s="21"/>
    </row>
    <row r="2325" spans="1:3">
      <c r="A2325">
        <f t="shared" si="36"/>
        <v>31</v>
      </c>
      <c r="C2325" s="21"/>
    </row>
    <row r="2326" spans="1:3">
      <c r="A2326">
        <f t="shared" si="36"/>
        <v>31</v>
      </c>
      <c r="C2326" s="21"/>
    </row>
    <row r="2327" spans="1:3">
      <c r="A2327">
        <f t="shared" si="36"/>
        <v>31</v>
      </c>
      <c r="C2327" s="21"/>
    </row>
    <row r="2328" spans="1:3">
      <c r="A2328">
        <f t="shared" si="36"/>
        <v>31</v>
      </c>
      <c r="C2328" s="21"/>
    </row>
    <row r="2329" spans="1:3">
      <c r="A2329">
        <f t="shared" si="36"/>
        <v>31</v>
      </c>
      <c r="C2329" s="21"/>
    </row>
    <row r="2330" spans="1:3">
      <c r="A2330">
        <f t="shared" ref="A2330:A2381" si="37">IF(B2330="کدملی",C2330,A2329)</f>
        <v>31</v>
      </c>
      <c r="C2330" s="21"/>
    </row>
    <row r="2331" spans="1:3">
      <c r="A2331">
        <f t="shared" si="37"/>
        <v>31</v>
      </c>
      <c r="C2331" s="21"/>
    </row>
    <row r="2332" spans="1:3">
      <c r="A2332">
        <f t="shared" si="37"/>
        <v>31</v>
      </c>
      <c r="C2332" s="21"/>
    </row>
    <row r="2333" spans="1:3">
      <c r="A2333">
        <f t="shared" si="37"/>
        <v>31</v>
      </c>
      <c r="C2333" s="21"/>
    </row>
    <row r="2334" spans="1:3">
      <c r="A2334">
        <f t="shared" si="37"/>
        <v>31</v>
      </c>
      <c r="C2334" s="21"/>
    </row>
    <row r="2335" spans="1:3">
      <c r="A2335">
        <f t="shared" si="37"/>
        <v>31</v>
      </c>
      <c r="C2335" s="21"/>
    </row>
    <row r="2336" spans="1:3">
      <c r="A2336">
        <f t="shared" si="37"/>
        <v>31</v>
      </c>
      <c r="C2336" s="21"/>
    </row>
    <row r="2337" spans="1:3">
      <c r="A2337">
        <f t="shared" si="37"/>
        <v>31</v>
      </c>
      <c r="C2337" s="21"/>
    </row>
    <row r="2338" spans="1:3">
      <c r="A2338">
        <f t="shared" si="37"/>
        <v>31</v>
      </c>
      <c r="C2338" s="21"/>
    </row>
    <row r="2339" spans="1:3">
      <c r="A2339">
        <f t="shared" si="37"/>
        <v>31</v>
      </c>
      <c r="C2339" s="21"/>
    </row>
    <row r="2340" spans="1:3">
      <c r="A2340">
        <f t="shared" si="37"/>
        <v>31</v>
      </c>
      <c r="C2340" s="21"/>
    </row>
    <row r="2341" spans="1:3">
      <c r="A2341">
        <f t="shared" si="37"/>
        <v>31</v>
      </c>
      <c r="C2341" s="21"/>
    </row>
    <row r="2342" spans="1:3">
      <c r="A2342">
        <f t="shared" si="37"/>
        <v>31</v>
      </c>
      <c r="C2342" s="21"/>
    </row>
    <row r="2343" spans="1:3">
      <c r="A2343">
        <f t="shared" si="37"/>
        <v>31</v>
      </c>
      <c r="C2343" s="21"/>
    </row>
    <row r="2344" spans="1:3">
      <c r="A2344">
        <f t="shared" si="37"/>
        <v>31</v>
      </c>
      <c r="C2344" s="21"/>
    </row>
    <row r="2345" spans="1:3">
      <c r="A2345">
        <f t="shared" si="37"/>
        <v>31</v>
      </c>
      <c r="C2345" s="21"/>
    </row>
    <row r="2346" spans="1:3">
      <c r="A2346">
        <f t="shared" si="37"/>
        <v>31</v>
      </c>
      <c r="C2346" s="21"/>
    </row>
    <row r="2347" spans="1:3">
      <c r="A2347">
        <f t="shared" si="37"/>
        <v>31</v>
      </c>
      <c r="C2347" s="21"/>
    </row>
    <row r="2348" spans="1:3">
      <c r="A2348">
        <f t="shared" si="37"/>
        <v>31</v>
      </c>
      <c r="C2348" s="21"/>
    </row>
    <row r="2349" spans="1:3">
      <c r="A2349">
        <f t="shared" si="37"/>
        <v>31</v>
      </c>
      <c r="C2349" s="21"/>
    </row>
    <row r="2350" spans="1:3">
      <c r="A2350">
        <f t="shared" si="37"/>
        <v>31</v>
      </c>
      <c r="C2350" s="21"/>
    </row>
    <row r="2351" spans="1:3">
      <c r="A2351">
        <f t="shared" si="37"/>
        <v>31</v>
      </c>
      <c r="C2351" s="21"/>
    </row>
    <row r="2352" spans="1:3">
      <c r="A2352">
        <f t="shared" si="37"/>
        <v>31</v>
      </c>
      <c r="C2352" s="21"/>
    </row>
    <row r="2353" spans="1:3">
      <c r="A2353">
        <f t="shared" si="37"/>
        <v>31</v>
      </c>
      <c r="C2353" s="21"/>
    </row>
    <row r="2354" spans="1:3">
      <c r="A2354">
        <f t="shared" si="37"/>
        <v>31</v>
      </c>
      <c r="C2354" s="21"/>
    </row>
    <row r="2355" spans="1:3">
      <c r="A2355">
        <f t="shared" si="37"/>
        <v>31</v>
      </c>
      <c r="C2355" s="21"/>
    </row>
    <row r="2356" spans="1:3">
      <c r="A2356">
        <f t="shared" si="37"/>
        <v>31</v>
      </c>
      <c r="C2356" s="21"/>
    </row>
    <row r="2357" spans="1:3">
      <c r="A2357">
        <f t="shared" si="37"/>
        <v>31</v>
      </c>
      <c r="C2357" s="21"/>
    </row>
    <row r="2358" spans="1:3">
      <c r="A2358">
        <f t="shared" si="37"/>
        <v>31</v>
      </c>
      <c r="C2358" s="21"/>
    </row>
    <row r="2359" spans="1:3">
      <c r="A2359">
        <f t="shared" si="37"/>
        <v>31</v>
      </c>
      <c r="C2359" s="21"/>
    </row>
    <row r="2360" spans="1:3">
      <c r="A2360">
        <f t="shared" si="37"/>
        <v>31</v>
      </c>
      <c r="C2360" s="21"/>
    </row>
    <row r="2361" spans="1:3">
      <c r="A2361">
        <f t="shared" si="37"/>
        <v>31</v>
      </c>
      <c r="C2361" s="21"/>
    </row>
    <row r="2362" spans="1:3">
      <c r="A2362">
        <f t="shared" si="37"/>
        <v>31</v>
      </c>
      <c r="C2362" s="21"/>
    </row>
    <row r="2363" spans="1:3">
      <c r="A2363">
        <f t="shared" si="37"/>
        <v>31</v>
      </c>
      <c r="C2363" s="21"/>
    </row>
    <row r="2364" spans="1:3">
      <c r="A2364">
        <f t="shared" si="37"/>
        <v>31</v>
      </c>
      <c r="C2364" s="21"/>
    </row>
    <row r="2365" spans="1:3">
      <c r="A2365">
        <f t="shared" si="37"/>
        <v>31</v>
      </c>
      <c r="C2365" s="21"/>
    </row>
    <row r="2366" spans="1:3">
      <c r="A2366">
        <f t="shared" si="37"/>
        <v>31</v>
      </c>
      <c r="C2366" s="21"/>
    </row>
    <row r="2367" spans="1:3">
      <c r="A2367">
        <f t="shared" si="37"/>
        <v>31</v>
      </c>
      <c r="C2367" s="21"/>
    </row>
    <row r="2368" spans="1:3">
      <c r="A2368">
        <f t="shared" si="37"/>
        <v>31</v>
      </c>
      <c r="C2368" s="21"/>
    </row>
    <row r="2369" spans="1:5">
      <c r="A2369">
        <f t="shared" si="37"/>
        <v>31</v>
      </c>
      <c r="C2369" s="21"/>
    </row>
    <row r="2370" spans="1:5">
      <c r="A2370">
        <f t="shared" si="37"/>
        <v>31</v>
      </c>
      <c r="C2370" s="21"/>
    </row>
    <row r="2371" spans="1:5">
      <c r="A2371">
        <f t="shared" si="37"/>
        <v>31</v>
      </c>
      <c r="C2371" s="21"/>
    </row>
    <row r="2372" spans="1:5">
      <c r="A2372">
        <f t="shared" si="37"/>
        <v>31</v>
      </c>
      <c r="C2372" s="21"/>
    </row>
    <row r="2373" spans="1:5">
      <c r="A2373">
        <f t="shared" si="37"/>
        <v>31</v>
      </c>
      <c r="C2373" s="21"/>
    </row>
    <row r="2374" spans="1:5">
      <c r="A2374">
        <f t="shared" si="37"/>
        <v>31</v>
      </c>
      <c r="C2374" s="21"/>
    </row>
    <row r="2375" spans="1:5">
      <c r="A2375">
        <f t="shared" si="37"/>
        <v>31</v>
      </c>
      <c r="C2375" s="21"/>
    </row>
    <row r="2376" spans="1:5">
      <c r="A2376">
        <f t="shared" si="37"/>
        <v>31</v>
      </c>
      <c r="C2376" s="21"/>
    </row>
    <row r="2377" spans="1:5">
      <c r="A2377">
        <f t="shared" si="37"/>
        <v>31</v>
      </c>
      <c r="C2377" s="21"/>
    </row>
    <row r="2378" spans="1:5">
      <c r="A2378">
        <f t="shared" si="37"/>
        <v>31</v>
      </c>
      <c r="C2378" s="21"/>
    </row>
    <row r="2379" spans="1:5">
      <c r="A2379">
        <f t="shared" si="37"/>
        <v>31</v>
      </c>
      <c r="C2379" s="21"/>
    </row>
    <row r="2380" spans="1:5">
      <c r="A2380">
        <f t="shared" si="37"/>
        <v>31</v>
      </c>
      <c r="C2380" s="21"/>
    </row>
    <row r="2381" spans="1:5">
      <c r="A2381">
        <f t="shared" si="37"/>
        <v>31</v>
      </c>
      <c r="C2381" s="21"/>
    </row>
    <row r="2382" spans="1:5" ht="15">
      <c r="C2382" s="21"/>
      <c r="E2382" s="3"/>
    </row>
  </sheetData>
  <autoFilter ref="A1:M2382" xr:uid="{00000000-0001-0000-0200-000000000000}"/>
  <mergeCells count="124">
    <mergeCell ref="B808:C808"/>
    <mergeCell ref="D808:E808"/>
    <mergeCell ref="F808:G808"/>
    <mergeCell ref="B754:G754"/>
    <mergeCell ref="B755:C755"/>
    <mergeCell ref="D755:E755"/>
    <mergeCell ref="F755:G755"/>
    <mergeCell ref="B781:G781"/>
    <mergeCell ref="B782:C782"/>
    <mergeCell ref="D782:E782"/>
    <mergeCell ref="F782:G782"/>
    <mergeCell ref="B807:G807"/>
    <mergeCell ref="B730:G730"/>
    <mergeCell ref="B731:C731"/>
    <mergeCell ref="D731:E731"/>
    <mergeCell ref="F731:G731"/>
    <mergeCell ref="B681:C681"/>
    <mergeCell ref="D681:E681"/>
    <mergeCell ref="F681:G681"/>
    <mergeCell ref="B705:G705"/>
    <mergeCell ref="B706:C706"/>
    <mergeCell ref="D706:E706"/>
    <mergeCell ref="F706:G706"/>
    <mergeCell ref="B653:G653"/>
    <mergeCell ref="B654:C654"/>
    <mergeCell ref="D654:E654"/>
    <mergeCell ref="F654:G654"/>
    <mergeCell ref="B680:G680"/>
    <mergeCell ref="B30:C30"/>
    <mergeCell ref="D30:E30"/>
    <mergeCell ref="F30:G30"/>
    <mergeCell ref="B56:G56"/>
    <mergeCell ref="B137:G137"/>
    <mergeCell ref="B138:C138"/>
    <mergeCell ref="D138:E138"/>
    <mergeCell ref="F138:G138"/>
    <mergeCell ref="B164:G164"/>
    <mergeCell ref="B300:C300"/>
    <mergeCell ref="D300:E300"/>
    <mergeCell ref="F300:G300"/>
    <mergeCell ref="B299:G299"/>
    <mergeCell ref="B165:C165"/>
    <mergeCell ref="D165:E165"/>
    <mergeCell ref="F165:G165"/>
    <mergeCell ref="B191:G191"/>
    <mergeCell ref="B326:G326"/>
    <mergeCell ref="B192:C192"/>
    <mergeCell ref="B2:G2"/>
    <mergeCell ref="B3:C3"/>
    <mergeCell ref="D3:E3"/>
    <mergeCell ref="F3:G3"/>
    <mergeCell ref="B29:G29"/>
    <mergeCell ref="B110:G110"/>
    <mergeCell ref="B111:C111"/>
    <mergeCell ref="D111:E111"/>
    <mergeCell ref="F111:G111"/>
    <mergeCell ref="B57:C57"/>
    <mergeCell ref="D57:E57"/>
    <mergeCell ref="F57:G57"/>
    <mergeCell ref="B83:G83"/>
    <mergeCell ref="B84:C84"/>
    <mergeCell ref="D84:E84"/>
    <mergeCell ref="F84:G84"/>
    <mergeCell ref="D192:E192"/>
    <mergeCell ref="F192:G192"/>
    <mergeCell ref="B218:G218"/>
    <mergeCell ref="B219:C219"/>
    <mergeCell ref="D219:E219"/>
    <mergeCell ref="F219:G219"/>
    <mergeCell ref="B245:G245"/>
    <mergeCell ref="B246:C246"/>
    <mergeCell ref="D246:E246"/>
    <mergeCell ref="F246:G246"/>
    <mergeCell ref="B272:G272"/>
    <mergeCell ref="B273:C273"/>
    <mergeCell ref="D273:E273"/>
    <mergeCell ref="F273:G273"/>
    <mergeCell ref="B380:G380"/>
    <mergeCell ref="B381:C381"/>
    <mergeCell ref="D381:E381"/>
    <mergeCell ref="F381:G381"/>
    <mergeCell ref="B407:G407"/>
    <mergeCell ref="B327:C327"/>
    <mergeCell ref="D327:E327"/>
    <mergeCell ref="F327:G327"/>
    <mergeCell ref="B353:G353"/>
    <mergeCell ref="B354:C354"/>
    <mergeCell ref="D354:E354"/>
    <mergeCell ref="F354:G354"/>
    <mergeCell ref="B408:C408"/>
    <mergeCell ref="D408:E408"/>
    <mergeCell ref="F408:G408"/>
    <mergeCell ref="B434:G434"/>
    <mergeCell ref="B570:C570"/>
    <mergeCell ref="D570:E570"/>
    <mergeCell ref="F570:G570"/>
    <mergeCell ref="B569:G569"/>
    <mergeCell ref="B435:C435"/>
    <mergeCell ref="D435:E435"/>
    <mergeCell ref="F435:G435"/>
    <mergeCell ref="B461:G461"/>
    <mergeCell ref="B597:C597"/>
    <mergeCell ref="D597:E597"/>
    <mergeCell ref="F597:G597"/>
    <mergeCell ref="B627:G627"/>
    <mergeCell ref="B628:C628"/>
    <mergeCell ref="D628:E628"/>
    <mergeCell ref="F628:G628"/>
    <mergeCell ref="B596:G596"/>
    <mergeCell ref="B462:C462"/>
    <mergeCell ref="D462:E462"/>
    <mergeCell ref="F462:G462"/>
    <mergeCell ref="B488:G488"/>
    <mergeCell ref="B489:C489"/>
    <mergeCell ref="D489:E489"/>
    <mergeCell ref="F489:G489"/>
    <mergeCell ref="B515:G515"/>
    <mergeCell ref="B516:C516"/>
    <mergeCell ref="D516:E516"/>
    <mergeCell ref="F516:G516"/>
    <mergeCell ref="B542:G542"/>
    <mergeCell ref="B543:C543"/>
    <mergeCell ref="D543:E543"/>
    <mergeCell ref="F543:G543"/>
  </mergeCells>
  <pageMargins left="0.7" right="0.7" top="0.75" bottom="0.75" header="0.3" footer="0.3"/>
  <pageSetup paperSize="9" scale="86" orientation="portrait" verticalDpi="0"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'روزهای 1405'!$J$2:$J$6</xm:f>
          </x14:formula1>
          <xm:sqref>C19 C644 C46 C73 C100 C127 C154 C181 C208 C235 C262 C289 C316 C343 C370 C397 C424 C451 C478 C505 C532 C559 C586 C613 C670 C697 C722 C747 C771 C798 C824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F237"/>
  <sheetViews>
    <sheetView rightToLeft="1" zoomScale="95" zoomScaleNormal="95" workbookViewId="0">
      <pane ySplit="5" topLeftCell="A6" activePane="bottomLeft" state="frozen"/>
      <selection pane="bottomLeft" activeCell="A3" sqref="A3:F3"/>
    </sheetView>
  </sheetViews>
  <sheetFormatPr defaultColWidth="8.25" defaultRowHeight="18"/>
  <cols>
    <col min="1" max="1" width="6.5" style="15" bestFit="1" customWidth="1"/>
    <col min="2" max="2" width="17.75" style="16" bestFit="1" customWidth="1"/>
    <col min="3" max="3" width="10" style="16" bestFit="1" customWidth="1"/>
    <col min="4" max="8" width="15.25" style="16" bestFit="1" customWidth="1"/>
    <col min="9" max="17" width="17.75" style="16" bestFit="1" customWidth="1"/>
    <col min="18" max="84" width="14.125" style="16" bestFit="1" customWidth="1"/>
    <col min="85" max="16384" width="8.25" style="16"/>
  </cols>
  <sheetData>
    <row r="1" spans="1:84" s="5" customFormat="1" ht="45.75" customHeight="1">
      <c r="A1" s="45" t="s">
        <v>7</v>
      </c>
      <c r="B1" s="46"/>
      <c r="C1" s="46"/>
      <c r="D1" s="46"/>
      <c r="E1" s="46"/>
      <c r="F1" s="46"/>
      <c r="G1" s="46"/>
      <c r="H1" s="46"/>
      <c r="I1" s="46"/>
      <c r="J1" s="46"/>
      <c r="K1" s="46"/>
      <c r="L1" s="46"/>
      <c r="M1" s="46"/>
      <c r="N1" s="46"/>
      <c r="O1" s="46"/>
      <c r="P1" s="47"/>
    </row>
    <row r="2" spans="1:84" s="5" customFormat="1" ht="45.75" customHeight="1">
      <c r="A2" s="48" t="s">
        <v>124</v>
      </c>
      <c r="B2" s="46"/>
      <c r="C2" s="46"/>
      <c r="D2" s="46"/>
      <c r="E2" s="46"/>
      <c r="F2" s="46"/>
      <c r="G2" s="46"/>
      <c r="H2" s="46"/>
      <c r="I2" s="46"/>
      <c r="J2" s="46"/>
      <c r="K2" s="46"/>
      <c r="L2" s="46"/>
      <c r="M2" s="46"/>
      <c r="N2" s="46"/>
      <c r="O2" s="46"/>
      <c r="P2" s="47"/>
    </row>
    <row r="3" spans="1:84" s="5" customFormat="1" ht="45.75" customHeight="1">
      <c r="A3" s="49"/>
      <c r="B3" s="46"/>
      <c r="C3" s="46"/>
      <c r="D3" s="46"/>
      <c r="E3" s="46"/>
      <c r="F3" s="47"/>
      <c r="G3" s="50" t="s">
        <v>125</v>
      </c>
      <c r="H3" s="46"/>
      <c r="I3" s="46"/>
      <c r="J3" s="46"/>
      <c r="K3" s="47"/>
      <c r="L3" s="50" t="s">
        <v>126</v>
      </c>
      <c r="M3" s="46"/>
      <c r="N3" s="46"/>
      <c r="O3" s="46"/>
      <c r="P3" s="47"/>
    </row>
    <row r="4" spans="1:84" s="5" customFormat="1" ht="45.75" hidden="1" customHeight="1">
      <c r="A4" s="6"/>
      <c r="B4" s="7"/>
      <c r="C4" s="7">
        <v>0</v>
      </c>
      <c r="D4" s="7">
        <v>1</v>
      </c>
      <c r="E4" s="7">
        <v>2</v>
      </c>
      <c r="F4" s="8">
        <v>3</v>
      </c>
      <c r="G4" s="7">
        <v>4</v>
      </c>
      <c r="H4" s="7">
        <v>5</v>
      </c>
      <c r="I4" s="8">
        <v>6</v>
      </c>
      <c r="J4" s="7">
        <v>7</v>
      </c>
      <c r="K4" s="7">
        <v>8</v>
      </c>
      <c r="L4" s="8">
        <v>9</v>
      </c>
      <c r="M4" s="7">
        <v>10</v>
      </c>
      <c r="N4" s="7">
        <v>11</v>
      </c>
      <c r="O4" s="8">
        <v>12</v>
      </c>
      <c r="P4" s="7">
        <v>13</v>
      </c>
      <c r="Q4" s="7">
        <v>14</v>
      </c>
      <c r="R4" s="8">
        <v>15</v>
      </c>
      <c r="S4" s="7">
        <v>16</v>
      </c>
      <c r="T4" s="7">
        <v>17</v>
      </c>
      <c r="U4" s="8">
        <v>18</v>
      </c>
      <c r="V4" s="7">
        <v>19</v>
      </c>
      <c r="W4" s="7">
        <v>20</v>
      </c>
      <c r="X4" s="8">
        <v>21</v>
      </c>
      <c r="Y4" s="7">
        <v>22</v>
      </c>
      <c r="Z4" s="7">
        <v>23</v>
      </c>
      <c r="AA4" s="8">
        <v>24</v>
      </c>
      <c r="AB4" s="7">
        <v>25</v>
      </c>
      <c r="AC4" s="7">
        <v>26</v>
      </c>
      <c r="AD4" s="8">
        <v>27</v>
      </c>
      <c r="AE4" s="7">
        <v>28</v>
      </c>
      <c r="AF4" s="7">
        <v>29</v>
      </c>
      <c r="AG4" s="8">
        <v>30</v>
      </c>
      <c r="AH4" s="7">
        <v>31</v>
      </c>
      <c r="AI4" s="7">
        <v>32</v>
      </c>
      <c r="AJ4" s="8">
        <v>33</v>
      </c>
      <c r="AK4" s="7">
        <v>34</v>
      </c>
      <c r="AL4" s="7">
        <v>35</v>
      </c>
      <c r="AM4" s="8">
        <v>36</v>
      </c>
      <c r="AN4" s="7">
        <v>37</v>
      </c>
      <c r="AO4" s="7">
        <v>38</v>
      </c>
      <c r="AP4" s="8">
        <v>39</v>
      </c>
      <c r="AQ4" s="7">
        <v>40</v>
      </c>
      <c r="AR4" s="7">
        <v>41</v>
      </c>
      <c r="AS4" s="8">
        <v>42</v>
      </c>
      <c r="AT4" s="7">
        <v>43</v>
      </c>
      <c r="AU4" s="7">
        <v>44</v>
      </c>
      <c r="AV4" s="8">
        <v>45</v>
      </c>
      <c r="AW4" s="7">
        <v>46</v>
      </c>
      <c r="AX4" s="7">
        <v>47</v>
      </c>
      <c r="AY4" s="8">
        <v>48</v>
      </c>
      <c r="AZ4" s="7">
        <v>49</v>
      </c>
      <c r="BA4" s="7">
        <v>50</v>
      </c>
      <c r="BB4" s="8">
        <v>51</v>
      </c>
      <c r="BC4" s="7">
        <v>52</v>
      </c>
      <c r="BD4" s="7">
        <v>53</v>
      </c>
      <c r="BE4" s="8">
        <v>54</v>
      </c>
      <c r="BF4" s="7">
        <v>55</v>
      </c>
      <c r="BG4" s="7">
        <v>56</v>
      </c>
      <c r="BH4" s="8">
        <v>57</v>
      </c>
      <c r="BI4" s="7">
        <v>58</v>
      </c>
      <c r="BJ4" s="7">
        <v>59</v>
      </c>
      <c r="BK4" s="8">
        <v>60</v>
      </c>
      <c r="BL4" s="7">
        <v>61</v>
      </c>
      <c r="BM4" s="7">
        <v>62</v>
      </c>
      <c r="BN4" s="8">
        <v>63</v>
      </c>
      <c r="BO4" s="7">
        <v>64</v>
      </c>
      <c r="BP4" s="7">
        <v>65</v>
      </c>
      <c r="BQ4" s="8">
        <v>66</v>
      </c>
      <c r="BR4" s="7">
        <v>67</v>
      </c>
      <c r="BS4" s="7">
        <v>68</v>
      </c>
      <c r="BT4" s="8">
        <v>69</v>
      </c>
      <c r="BU4" s="7">
        <v>70</v>
      </c>
      <c r="BV4" s="7">
        <v>71</v>
      </c>
      <c r="BW4" s="8">
        <v>72</v>
      </c>
      <c r="BX4" s="7">
        <v>73</v>
      </c>
      <c r="BY4" s="7">
        <v>74</v>
      </c>
      <c r="BZ4" s="8">
        <v>75</v>
      </c>
      <c r="CA4" s="7">
        <v>76</v>
      </c>
      <c r="CB4" s="7">
        <v>77</v>
      </c>
      <c r="CC4" s="8">
        <v>78</v>
      </c>
      <c r="CD4" s="7">
        <v>79</v>
      </c>
      <c r="CE4" s="7">
        <v>80</v>
      </c>
      <c r="CF4" s="8">
        <v>81</v>
      </c>
    </row>
    <row r="5" spans="1:84" s="5" customFormat="1" ht="45.75" customHeight="1">
      <c r="A5" s="9" t="s">
        <v>6</v>
      </c>
      <c r="B5" s="10" t="s">
        <v>8</v>
      </c>
      <c r="C5" s="10" t="s">
        <v>80</v>
      </c>
      <c r="D5" s="10" t="s">
        <v>9</v>
      </c>
      <c r="E5" s="10" t="s">
        <v>10</v>
      </c>
      <c r="F5" s="10" t="s">
        <v>11</v>
      </c>
      <c r="G5" s="10" t="s">
        <v>12</v>
      </c>
      <c r="H5" s="10" t="s">
        <v>13</v>
      </c>
      <c r="I5" s="10" t="s">
        <v>14</v>
      </c>
      <c r="J5" s="10" t="s">
        <v>15</v>
      </c>
      <c r="K5" s="10" t="s">
        <v>16</v>
      </c>
      <c r="L5" s="10" t="s">
        <v>17</v>
      </c>
      <c r="M5" s="10" t="s">
        <v>18</v>
      </c>
      <c r="N5" s="10" t="s">
        <v>19</v>
      </c>
      <c r="O5" s="10" t="s">
        <v>20</v>
      </c>
      <c r="P5" s="10" t="s">
        <v>21</v>
      </c>
      <c r="Q5" s="10" t="s">
        <v>82</v>
      </c>
    </row>
    <row r="6" spans="1:84" s="5" customFormat="1" ht="45.75" customHeight="1">
      <c r="A6" s="11">
        <v>1</v>
      </c>
      <c r="B6" s="12">
        <v>5541850</v>
      </c>
      <c r="C6" s="20"/>
      <c r="D6" s="12">
        <v>166667</v>
      </c>
      <c r="E6" s="12">
        <v>302967</v>
      </c>
      <c r="F6" s="12">
        <v>436947</v>
      </c>
      <c r="G6" s="12">
        <v>600403</v>
      </c>
      <c r="H6" s="12">
        <v>798184</v>
      </c>
      <c r="I6" s="12">
        <v>980145</v>
      </c>
      <c r="J6" s="12">
        <v>1143905</v>
      </c>
      <c r="K6" s="12">
        <v>1275733</v>
      </c>
      <c r="L6" s="12">
        <v>1384265</v>
      </c>
      <c r="M6" s="12">
        <v>1504086</v>
      </c>
      <c r="N6" s="12">
        <v>1583028</v>
      </c>
      <c r="O6" s="12">
        <v>1673021</v>
      </c>
      <c r="P6" s="12">
        <v>1725666</v>
      </c>
      <c r="Q6" s="12">
        <v>1761041</v>
      </c>
      <c r="R6" s="13">
        <v>1761041</v>
      </c>
      <c r="S6" s="13">
        <v>1761041</v>
      </c>
      <c r="T6" s="13">
        <v>1761041</v>
      </c>
      <c r="U6" s="13">
        <v>1761041</v>
      </c>
      <c r="V6" s="13">
        <v>1761041</v>
      </c>
      <c r="W6" s="13">
        <v>1761041</v>
      </c>
      <c r="X6" s="13">
        <v>1761041</v>
      </c>
      <c r="Y6" s="13">
        <v>1761041</v>
      </c>
      <c r="Z6" s="13">
        <v>1761041</v>
      </c>
      <c r="AA6" s="13">
        <v>1761041</v>
      </c>
      <c r="AB6" s="13">
        <v>1761041</v>
      </c>
      <c r="AC6" s="13">
        <v>1761041</v>
      </c>
      <c r="AD6" s="13">
        <v>1761041</v>
      </c>
      <c r="AE6" s="13">
        <v>1761041</v>
      </c>
      <c r="AF6" s="13">
        <v>1761041</v>
      </c>
      <c r="AG6" s="13">
        <v>1761041</v>
      </c>
      <c r="AH6" s="13">
        <v>1761041</v>
      </c>
      <c r="AI6" s="13">
        <v>1761041</v>
      </c>
      <c r="AJ6" s="13">
        <v>1761041</v>
      </c>
      <c r="AK6" s="13">
        <v>1761041</v>
      </c>
      <c r="AL6" s="13">
        <v>1761041</v>
      </c>
      <c r="AM6" s="13">
        <v>1761041</v>
      </c>
      <c r="AN6" s="13">
        <v>1761041</v>
      </c>
      <c r="AO6" s="13">
        <v>1761041</v>
      </c>
      <c r="AP6" s="13">
        <v>1761041</v>
      </c>
      <c r="AQ6" s="13">
        <v>1761041</v>
      </c>
      <c r="AR6" s="13">
        <v>1761041</v>
      </c>
      <c r="AS6" s="13">
        <v>1761041</v>
      </c>
      <c r="AT6" s="13">
        <v>1761041</v>
      </c>
      <c r="AU6" s="13">
        <v>1761041</v>
      </c>
      <c r="AV6" s="13">
        <v>1761041</v>
      </c>
      <c r="AW6" s="13">
        <v>1761041</v>
      </c>
      <c r="AX6" s="13">
        <v>1761041</v>
      </c>
      <c r="AY6" s="13">
        <v>1761041</v>
      </c>
      <c r="AZ6" s="13">
        <v>1761041</v>
      </c>
      <c r="BA6" s="13">
        <v>1761041</v>
      </c>
      <c r="BB6" s="13">
        <v>1761041</v>
      </c>
      <c r="BC6" s="13">
        <v>1761041</v>
      </c>
      <c r="BD6" s="13">
        <v>1761041</v>
      </c>
      <c r="BE6" s="13">
        <v>1761041</v>
      </c>
      <c r="BF6" s="13">
        <v>1761041</v>
      </c>
      <c r="BG6" s="13">
        <v>1761041</v>
      </c>
      <c r="BH6" s="13">
        <v>1761041</v>
      </c>
      <c r="BI6" s="13">
        <v>1761041</v>
      </c>
      <c r="BJ6" s="13">
        <v>1761041</v>
      </c>
      <c r="BK6" s="13">
        <v>1761041</v>
      </c>
      <c r="BL6" s="13">
        <v>1761041</v>
      </c>
      <c r="BM6" s="13">
        <v>1761041</v>
      </c>
      <c r="BN6" s="13">
        <v>1761041</v>
      </c>
      <c r="BO6" s="13">
        <v>1761041</v>
      </c>
      <c r="BP6" s="13">
        <v>1761041</v>
      </c>
      <c r="BQ6" s="13">
        <v>1761041</v>
      </c>
      <c r="BR6" s="13">
        <v>1761041</v>
      </c>
      <c r="BS6" s="13">
        <v>1761041</v>
      </c>
      <c r="BT6" s="13">
        <v>1761041</v>
      </c>
      <c r="BU6" s="13">
        <v>1761041</v>
      </c>
      <c r="BV6" s="13">
        <v>1761041</v>
      </c>
      <c r="BW6" s="13">
        <v>1761041</v>
      </c>
      <c r="BX6" s="13">
        <v>1761041</v>
      </c>
      <c r="BY6" s="13">
        <v>1761041</v>
      </c>
      <c r="BZ6" s="13">
        <v>1761041</v>
      </c>
      <c r="CA6" s="13">
        <v>1761041</v>
      </c>
      <c r="CB6" s="13">
        <v>1761041</v>
      </c>
      <c r="CC6" s="13">
        <v>1761041</v>
      </c>
      <c r="CD6" s="13">
        <v>1761041</v>
      </c>
      <c r="CE6" s="13">
        <v>1761041</v>
      </c>
      <c r="CF6" s="13">
        <v>1761041</v>
      </c>
    </row>
    <row r="7" spans="1:84" s="5" customFormat="1" ht="45.75" customHeight="1">
      <c r="A7" s="11">
        <v>2</v>
      </c>
      <c r="B7" s="12">
        <v>5551010</v>
      </c>
      <c r="C7" s="20"/>
      <c r="D7" s="12">
        <v>166867</v>
      </c>
      <c r="E7" s="12">
        <v>303457</v>
      </c>
      <c r="F7" s="12">
        <v>437820</v>
      </c>
      <c r="G7" s="12">
        <v>601742</v>
      </c>
      <c r="H7" s="12">
        <v>800089</v>
      </c>
      <c r="I7" s="12">
        <v>982828</v>
      </c>
      <c r="J7" s="12">
        <v>1147573</v>
      </c>
      <c r="K7" s="12">
        <v>1280529</v>
      </c>
      <c r="L7" s="12">
        <v>1390339</v>
      </c>
      <c r="M7" s="12">
        <v>1511571</v>
      </c>
      <c r="N7" s="12">
        <v>1592089</v>
      </c>
      <c r="O7" s="12">
        <v>1683883</v>
      </c>
      <c r="P7" s="12">
        <v>1737581</v>
      </c>
      <c r="Q7" s="12">
        <v>1774138</v>
      </c>
      <c r="R7" s="13">
        <v>1774138</v>
      </c>
      <c r="S7" s="13">
        <v>1774138</v>
      </c>
      <c r="T7" s="13">
        <v>1774138</v>
      </c>
      <c r="U7" s="13">
        <v>1774138</v>
      </c>
      <c r="V7" s="13">
        <v>1774138</v>
      </c>
      <c r="W7" s="13">
        <v>1774138</v>
      </c>
      <c r="X7" s="13">
        <v>1774138</v>
      </c>
      <c r="Y7" s="13">
        <v>1774138</v>
      </c>
      <c r="Z7" s="13">
        <v>1774138</v>
      </c>
      <c r="AA7" s="13">
        <v>1774138</v>
      </c>
      <c r="AB7" s="13">
        <v>1774138</v>
      </c>
      <c r="AC7" s="13">
        <v>1774138</v>
      </c>
      <c r="AD7" s="13">
        <v>1774138</v>
      </c>
      <c r="AE7" s="13">
        <v>1774138</v>
      </c>
      <c r="AF7" s="13">
        <v>1774138</v>
      </c>
      <c r="AG7" s="13">
        <v>1774138</v>
      </c>
      <c r="AH7" s="13">
        <v>1774138</v>
      </c>
      <c r="AI7" s="13">
        <v>1774138</v>
      </c>
      <c r="AJ7" s="13">
        <v>1774138</v>
      </c>
      <c r="AK7" s="13">
        <v>1774138</v>
      </c>
      <c r="AL7" s="13">
        <v>1774138</v>
      </c>
      <c r="AM7" s="13">
        <v>1774138</v>
      </c>
      <c r="AN7" s="13">
        <v>1774138</v>
      </c>
      <c r="AO7" s="13">
        <v>1774138</v>
      </c>
      <c r="AP7" s="13">
        <v>1774138</v>
      </c>
      <c r="AQ7" s="13">
        <v>1774138</v>
      </c>
      <c r="AR7" s="13">
        <v>1774138</v>
      </c>
      <c r="AS7" s="13">
        <v>1774138</v>
      </c>
      <c r="AT7" s="13">
        <v>1774138</v>
      </c>
      <c r="AU7" s="13">
        <v>1774138</v>
      </c>
      <c r="AV7" s="13">
        <v>1774138</v>
      </c>
      <c r="AW7" s="13">
        <v>1774138</v>
      </c>
      <c r="AX7" s="13">
        <v>1774138</v>
      </c>
      <c r="AY7" s="13">
        <v>1774138</v>
      </c>
      <c r="AZ7" s="13">
        <v>1774138</v>
      </c>
      <c r="BA7" s="13">
        <v>1774138</v>
      </c>
      <c r="BB7" s="13">
        <v>1774138</v>
      </c>
      <c r="BC7" s="13">
        <v>1774138</v>
      </c>
      <c r="BD7" s="13">
        <v>1774138</v>
      </c>
      <c r="BE7" s="13">
        <v>1774138</v>
      </c>
      <c r="BF7" s="13">
        <v>1774138</v>
      </c>
      <c r="BG7" s="13">
        <v>1774138</v>
      </c>
      <c r="BH7" s="13">
        <v>1774138</v>
      </c>
      <c r="BI7" s="13">
        <v>1774138</v>
      </c>
      <c r="BJ7" s="13">
        <v>1774138</v>
      </c>
      <c r="BK7" s="13">
        <v>1774138</v>
      </c>
      <c r="BL7" s="13">
        <v>1774138</v>
      </c>
      <c r="BM7" s="13">
        <v>1774138</v>
      </c>
      <c r="BN7" s="13">
        <v>1774138</v>
      </c>
      <c r="BO7" s="13">
        <v>1774138</v>
      </c>
      <c r="BP7" s="13">
        <v>1774138</v>
      </c>
      <c r="BQ7" s="13">
        <v>1774138</v>
      </c>
      <c r="BR7" s="13">
        <v>1774138</v>
      </c>
      <c r="BS7" s="13">
        <v>1774138</v>
      </c>
      <c r="BT7" s="13">
        <v>1774138</v>
      </c>
      <c r="BU7" s="13">
        <v>1774138</v>
      </c>
      <c r="BV7" s="13">
        <v>1774138</v>
      </c>
      <c r="BW7" s="13">
        <v>1774138</v>
      </c>
      <c r="BX7" s="13">
        <v>1774138</v>
      </c>
      <c r="BY7" s="13">
        <v>1774138</v>
      </c>
      <c r="BZ7" s="13">
        <v>1774138</v>
      </c>
      <c r="CA7" s="13">
        <v>1774138</v>
      </c>
      <c r="CB7" s="13">
        <v>1774138</v>
      </c>
      <c r="CC7" s="13">
        <v>1774138</v>
      </c>
      <c r="CD7" s="13">
        <v>1774138</v>
      </c>
      <c r="CE7" s="13">
        <v>1774138</v>
      </c>
      <c r="CF7" s="13">
        <v>1774138</v>
      </c>
    </row>
    <row r="8" spans="1:84" s="5" customFormat="1" ht="45.75" customHeight="1">
      <c r="A8" s="11">
        <v>3</v>
      </c>
      <c r="B8" s="12">
        <v>5560171</v>
      </c>
      <c r="C8" s="20"/>
      <c r="D8" s="12">
        <v>167067</v>
      </c>
      <c r="E8" s="12">
        <v>303947</v>
      </c>
      <c r="F8" s="12">
        <v>438693</v>
      </c>
      <c r="G8" s="12">
        <v>603082</v>
      </c>
      <c r="H8" s="12">
        <v>801993</v>
      </c>
      <c r="I8" s="12">
        <v>985514</v>
      </c>
      <c r="J8" s="12">
        <v>1151240</v>
      </c>
      <c r="K8" s="12">
        <v>1285327</v>
      </c>
      <c r="L8" s="12">
        <v>1396413</v>
      </c>
      <c r="M8" s="12">
        <v>1519056</v>
      </c>
      <c r="N8" s="12">
        <v>1601152</v>
      </c>
      <c r="O8" s="12">
        <v>1694745</v>
      </c>
      <c r="P8" s="12">
        <v>1749497</v>
      </c>
      <c r="Q8" s="12">
        <v>1787229</v>
      </c>
      <c r="R8" s="13">
        <v>1787229</v>
      </c>
      <c r="S8" s="13">
        <v>1787229</v>
      </c>
      <c r="T8" s="13">
        <v>1787229</v>
      </c>
      <c r="U8" s="13">
        <v>1787229</v>
      </c>
      <c r="V8" s="13">
        <v>1787229</v>
      </c>
      <c r="W8" s="13">
        <v>1787229</v>
      </c>
      <c r="X8" s="13">
        <v>1787229</v>
      </c>
      <c r="Y8" s="13">
        <v>1787229</v>
      </c>
      <c r="Z8" s="13">
        <v>1787229</v>
      </c>
      <c r="AA8" s="13">
        <v>1787229</v>
      </c>
      <c r="AB8" s="13">
        <v>1787229</v>
      </c>
      <c r="AC8" s="13">
        <v>1787229</v>
      </c>
      <c r="AD8" s="13">
        <v>1787229</v>
      </c>
      <c r="AE8" s="13">
        <v>1787229</v>
      </c>
      <c r="AF8" s="13">
        <v>1787229</v>
      </c>
      <c r="AG8" s="13">
        <v>1787229</v>
      </c>
      <c r="AH8" s="13">
        <v>1787229</v>
      </c>
      <c r="AI8" s="13">
        <v>1787229</v>
      </c>
      <c r="AJ8" s="13">
        <v>1787229</v>
      </c>
      <c r="AK8" s="13">
        <v>1787229</v>
      </c>
      <c r="AL8" s="13">
        <v>1787229</v>
      </c>
      <c r="AM8" s="13">
        <v>1787229</v>
      </c>
      <c r="AN8" s="13">
        <v>1787229</v>
      </c>
      <c r="AO8" s="13">
        <v>1787229</v>
      </c>
      <c r="AP8" s="13">
        <v>1787229</v>
      </c>
      <c r="AQ8" s="13">
        <v>1787229</v>
      </c>
      <c r="AR8" s="13">
        <v>1787229</v>
      </c>
      <c r="AS8" s="13">
        <v>1787229</v>
      </c>
      <c r="AT8" s="13">
        <v>1787229</v>
      </c>
      <c r="AU8" s="13">
        <v>1787229</v>
      </c>
      <c r="AV8" s="13">
        <v>1787229</v>
      </c>
      <c r="AW8" s="13">
        <v>1787229</v>
      </c>
      <c r="AX8" s="13">
        <v>1787229</v>
      </c>
      <c r="AY8" s="13">
        <v>1787229</v>
      </c>
      <c r="AZ8" s="13">
        <v>1787229</v>
      </c>
      <c r="BA8" s="13">
        <v>1787229</v>
      </c>
      <c r="BB8" s="13">
        <v>1787229</v>
      </c>
      <c r="BC8" s="13">
        <v>1787229</v>
      </c>
      <c r="BD8" s="13">
        <v>1787229</v>
      </c>
      <c r="BE8" s="13">
        <v>1787229</v>
      </c>
      <c r="BF8" s="13">
        <v>1787229</v>
      </c>
      <c r="BG8" s="13">
        <v>1787229</v>
      </c>
      <c r="BH8" s="13">
        <v>1787229</v>
      </c>
      <c r="BI8" s="13">
        <v>1787229</v>
      </c>
      <c r="BJ8" s="13">
        <v>1787229</v>
      </c>
      <c r="BK8" s="13">
        <v>1787229</v>
      </c>
      <c r="BL8" s="13">
        <v>1787229</v>
      </c>
      <c r="BM8" s="13">
        <v>1787229</v>
      </c>
      <c r="BN8" s="13">
        <v>1787229</v>
      </c>
      <c r="BO8" s="13">
        <v>1787229</v>
      </c>
      <c r="BP8" s="13">
        <v>1787229</v>
      </c>
      <c r="BQ8" s="13">
        <v>1787229</v>
      </c>
      <c r="BR8" s="13">
        <v>1787229</v>
      </c>
      <c r="BS8" s="13">
        <v>1787229</v>
      </c>
      <c r="BT8" s="13">
        <v>1787229</v>
      </c>
      <c r="BU8" s="13">
        <v>1787229</v>
      </c>
      <c r="BV8" s="13">
        <v>1787229</v>
      </c>
      <c r="BW8" s="13">
        <v>1787229</v>
      </c>
      <c r="BX8" s="13">
        <v>1787229</v>
      </c>
      <c r="BY8" s="13">
        <v>1787229</v>
      </c>
      <c r="BZ8" s="13">
        <v>1787229</v>
      </c>
      <c r="CA8" s="13">
        <v>1787229</v>
      </c>
      <c r="CB8" s="13">
        <v>1787229</v>
      </c>
      <c r="CC8" s="13">
        <v>1787229</v>
      </c>
      <c r="CD8" s="13">
        <v>1787229</v>
      </c>
      <c r="CE8" s="13">
        <v>1787229</v>
      </c>
      <c r="CF8" s="13">
        <v>1787229</v>
      </c>
    </row>
    <row r="9" spans="1:84" s="5" customFormat="1" ht="45.75" customHeight="1">
      <c r="A9" s="11">
        <v>4</v>
      </c>
      <c r="B9" s="12">
        <v>5569331</v>
      </c>
      <c r="C9" s="20"/>
      <c r="D9" s="12">
        <v>167267</v>
      </c>
      <c r="E9" s="12">
        <v>304437</v>
      </c>
      <c r="F9" s="12">
        <v>439565</v>
      </c>
      <c r="G9" s="12">
        <v>604422</v>
      </c>
      <c r="H9" s="12">
        <v>803898</v>
      </c>
      <c r="I9" s="12">
        <v>988198</v>
      </c>
      <c r="J9" s="12">
        <v>1154907</v>
      </c>
      <c r="K9" s="12">
        <v>1290124</v>
      </c>
      <c r="L9" s="12">
        <v>1402487</v>
      </c>
      <c r="M9" s="12">
        <v>1526535</v>
      </c>
      <c r="N9" s="12">
        <v>1610214</v>
      </c>
      <c r="O9" s="12">
        <v>1705608</v>
      </c>
      <c r="P9" s="12">
        <v>1761413</v>
      </c>
      <c r="Q9" s="12">
        <v>1800325</v>
      </c>
      <c r="R9" s="13">
        <v>1800325</v>
      </c>
      <c r="S9" s="13">
        <v>1800325</v>
      </c>
      <c r="T9" s="13">
        <v>1800325</v>
      </c>
      <c r="U9" s="13">
        <v>1800325</v>
      </c>
      <c r="V9" s="13">
        <v>1800325</v>
      </c>
      <c r="W9" s="13">
        <v>1800325</v>
      </c>
      <c r="X9" s="13">
        <v>1800325</v>
      </c>
      <c r="Y9" s="13">
        <v>1800325</v>
      </c>
      <c r="Z9" s="13">
        <v>1800325</v>
      </c>
      <c r="AA9" s="13">
        <v>1800325</v>
      </c>
      <c r="AB9" s="13">
        <v>1800325</v>
      </c>
      <c r="AC9" s="13">
        <v>1800325</v>
      </c>
      <c r="AD9" s="13">
        <v>1800325</v>
      </c>
      <c r="AE9" s="13">
        <v>1800325</v>
      </c>
      <c r="AF9" s="13">
        <v>1800325</v>
      </c>
      <c r="AG9" s="13">
        <v>1800325</v>
      </c>
      <c r="AH9" s="13">
        <v>1800325</v>
      </c>
      <c r="AI9" s="13">
        <v>1800325</v>
      </c>
      <c r="AJ9" s="13">
        <v>1800325</v>
      </c>
      <c r="AK9" s="13">
        <v>1800325</v>
      </c>
      <c r="AL9" s="13">
        <v>1800325</v>
      </c>
      <c r="AM9" s="13">
        <v>1800325</v>
      </c>
      <c r="AN9" s="13">
        <v>1800325</v>
      </c>
      <c r="AO9" s="13">
        <v>1800325</v>
      </c>
      <c r="AP9" s="13">
        <v>1800325</v>
      </c>
      <c r="AQ9" s="13">
        <v>1800325</v>
      </c>
      <c r="AR9" s="13">
        <v>1800325</v>
      </c>
      <c r="AS9" s="13">
        <v>1800325</v>
      </c>
      <c r="AT9" s="13">
        <v>1800325</v>
      </c>
      <c r="AU9" s="13">
        <v>1800325</v>
      </c>
      <c r="AV9" s="13">
        <v>1800325</v>
      </c>
      <c r="AW9" s="13">
        <v>1800325</v>
      </c>
      <c r="AX9" s="13">
        <v>1800325</v>
      </c>
      <c r="AY9" s="13">
        <v>1800325</v>
      </c>
      <c r="AZ9" s="13">
        <v>1800325</v>
      </c>
      <c r="BA9" s="13">
        <v>1800325</v>
      </c>
      <c r="BB9" s="13">
        <v>1800325</v>
      </c>
      <c r="BC9" s="13">
        <v>1800325</v>
      </c>
      <c r="BD9" s="13">
        <v>1800325</v>
      </c>
      <c r="BE9" s="13">
        <v>1800325</v>
      </c>
      <c r="BF9" s="13">
        <v>1800325</v>
      </c>
      <c r="BG9" s="13">
        <v>1800325</v>
      </c>
      <c r="BH9" s="13">
        <v>1800325</v>
      </c>
      <c r="BI9" s="13">
        <v>1800325</v>
      </c>
      <c r="BJ9" s="13">
        <v>1800325</v>
      </c>
      <c r="BK9" s="13">
        <v>1800325</v>
      </c>
      <c r="BL9" s="13">
        <v>1800325</v>
      </c>
      <c r="BM9" s="13">
        <v>1800325</v>
      </c>
      <c r="BN9" s="13">
        <v>1800325</v>
      </c>
      <c r="BO9" s="13">
        <v>1800325</v>
      </c>
      <c r="BP9" s="13">
        <v>1800325</v>
      </c>
      <c r="BQ9" s="13">
        <v>1800325</v>
      </c>
      <c r="BR9" s="13">
        <v>1800325</v>
      </c>
      <c r="BS9" s="13">
        <v>1800325</v>
      </c>
      <c r="BT9" s="13">
        <v>1800325</v>
      </c>
      <c r="BU9" s="13">
        <v>1800325</v>
      </c>
      <c r="BV9" s="13">
        <v>1800325</v>
      </c>
      <c r="BW9" s="13">
        <v>1800325</v>
      </c>
      <c r="BX9" s="13">
        <v>1800325</v>
      </c>
      <c r="BY9" s="13">
        <v>1800325</v>
      </c>
      <c r="BZ9" s="13">
        <v>1800325</v>
      </c>
      <c r="CA9" s="13">
        <v>1800325</v>
      </c>
      <c r="CB9" s="13">
        <v>1800325</v>
      </c>
      <c r="CC9" s="13">
        <v>1800325</v>
      </c>
      <c r="CD9" s="13">
        <v>1800325</v>
      </c>
      <c r="CE9" s="13">
        <v>1800325</v>
      </c>
      <c r="CF9" s="13">
        <v>1800325</v>
      </c>
    </row>
    <row r="10" spans="1:84" s="5" customFormat="1" ht="45.75" customHeight="1">
      <c r="A10" s="11">
        <v>5</v>
      </c>
      <c r="B10" s="12">
        <v>5581544</v>
      </c>
      <c r="C10" s="20"/>
      <c r="D10" s="12">
        <v>167467</v>
      </c>
      <c r="E10" s="12">
        <v>304927</v>
      </c>
      <c r="F10" s="12">
        <v>440438</v>
      </c>
      <c r="G10" s="12">
        <v>605761</v>
      </c>
      <c r="H10" s="12">
        <v>805803</v>
      </c>
      <c r="I10" s="12">
        <v>990883</v>
      </c>
      <c r="J10" s="12">
        <v>1158574</v>
      </c>
      <c r="K10" s="12">
        <v>1294922</v>
      </c>
      <c r="L10" s="12">
        <v>1408563</v>
      </c>
      <c r="M10" s="12">
        <v>1534020</v>
      </c>
      <c r="N10" s="12">
        <v>1619275</v>
      </c>
      <c r="O10" s="12">
        <v>1716470</v>
      </c>
      <c r="P10" s="12">
        <v>1773322</v>
      </c>
      <c r="Q10" s="12">
        <v>1813423</v>
      </c>
      <c r="R10" s="13">
        <v>1813423</v>
      </c>
      <c r="S10" s="13">
        <v>1813423</v>
      </c>
      <c r="T10" s="13">
        <v>1813423</v>
      </c>
      <c r="U10" s="13">
        <v>1813423</v>
      </c>
      <c r="V10" s="13">
        <v>1813423</v>
      </c>
      <c r="W10" s="13">
        <v>1813423</v>
      </c>
      <c r="X10" s="13">
        <v>1813423</v>
      </c>
      <c r="Y10" s="13">
        <v>1813423</v>
      </c>
      <c r="Z10" s="13">
        <v>1813423</v>
      </c>
      <c r="AA10" s="13">
        <v>1813423</v>
      </c>
      <c r="AB10" s="13">
        <v>1813423</v>
      </c>
      <c r="AC10" s="13">
        <v>1813423</v>
      </c>
      <c r="AD10" s="13">
        <v>1813423</v>
      </c>
      <c r="AE10" s="13">
        <v>1813423</v>
      </c>
      <c r="AF10" s="13">
        <v>1813423</v>
      </c>
      <c r="AG10" s="13">
        <v>1813423</v>
      </c>
      <c r="AH10" s="13">
        <v>1813423</v>
      </c>
      <c r="AI10" s="13">
        <v>1813423</v>
      </c>
      <c r="AJ10" s="13">
        <v>1813423</v>
      </c>
      <c r="AK10" s="13">
        <v>1813423</v>
      </c>
      <c r="AL10" s="13">
        <v>1813423</v>
      </c>
      <c r="AM10" s="13">
        <v>1813423</v>
      </c>
      <c r="AN10" s="13">
        <v>1813423</v>
      </c>
      <c r="AO10" s="13">
        <v>1813423</v>
      </c>
      <c r="AP10" s="13">
        <v>1813423</v>
      </c>
      <c r="AQ10" s="13">
        <v>1813423</v>
      </c>
      <c r="AR10" s="13">
        <v>1813423</v>
      </c>
      <c r="AS10" s="13">
        <v>1813423</v>
      </c>
      <c r="AT10" s="13">
        <v>1813423</v>
      </c>
      <c r="AU10" s="13">
        <v>1813423</v>
      </c>
      <c r="AV10" s="13">
        <v>1813423</v>
      </c>
      <c r="AW10" s="13">
        <v>1813423</v>
      </c>
      <c r="AX10" s="13">
        <v>1813423</v>
      </c>
      <c r="AY10" s="13">
        <v>1813423</v>
      </c>
      <c r="AZ10" s="13">
        <v>1813423</v>
      </c>
      <c r="BA10" s="13">
        <v>1813423</v>
      </c>
      <c r="BB10" s="13">
        <v>1813423</v>
      </c>
      <c r="BC10" s="13">
        <v>1813423</v>
      </c>
      <c r="BD10" s="13">
        <v>1813423</v>
      </c>
      <c r="BE10" s="13">
        <v>1813423</v>
      </c>
      <c r="BF10" s="13">
        <v>1813423</v>
      </c>
      <c r="BG10" s="13">
        <v>1813423</v>
      </c>
      <c r="BH10" s="13">
        <v>1813423</v>
      </c>
      <c r="BI10" s="13">
        <v>1813423</v>
      </c>
      <c r="BJ10" s="13">
        <v>1813423</v>
      </c>
      <c r="BK10" s="13">
        <v>1813423</v>
      </c>
      <c r="BL10" s="13">
        <v>1813423</v>
      </c>
      <c r="BM10" s="13">
        <v>1813423</v>
      </c>
      <c r="BN10" s="13">
        <v>1813423</v>
      </c>
      <c r="BO10" s="13">
        <v>1813423</v>
      </c>
      <c r="BP10" s="13">
        <v>1813423</v>
      </c>
      <c r="BQ10" s="13">
        <v>1813423</v>
      </c>
      <c r="BR10" s="13">
        <v>1813423</v>
      </c>
      <c r="BS10" s="13">
        <v>1813423</v>
      </c>
      <c r="BT10" s="13">
        <v>1813423</v>
      </c>
      <c r="BU10" s="13">
        <v>1813423</v>
      </c>
      <c r="BV10" s="13">
        <v>1813423</v>
      </c>
      <c r="BW10" s="13">
        <v>1813423</v>
      </c>
      <c r="BX10" s="13">
        <v>1813423</v>
      </c>
      <c r="BY10" s="13">
        <v>1813423</v>
      </c>
      <c r="BZ10" s="13">
        <v>1813423</v>
      </c>
      <c r="CA10" s="13">
        <v>1813423</v>
      </c>
      <c r="CB10" s="13">
        <v>1813423</v>
      </c>
      <c r="CC10" s="13">
        <v>1813423</v>
      </c>
      <c r="CD10" s="13">
        <v>1813423</v>
      </c>
      <c r="CE10" s="13">
        <v>1813423</v>
      </c>
      <c r="CF10" s="13">
        <v>1813423</v>
      </c>
    </row>
    <row r="11" spans="1:84" s="5" customFormat="1" ht="45.75" customHeight="1">
      <c r="A11" s="11">
        <v>6</v>
      </c>
      <c r="B11" s="12">
        <v>5593757</v>
      </c>
      <c r="C11" s="20"/>
      <c r="D11" s="12">
        <v>167667</v>
      </c>
      <c r="E11" s="12">
        <v>305417</v>
      </c>
      <c r="F11" s="12">
        <v>441311</v>
      </c>
      <c r="G11" s="12">
        <v>607101</v>
      </c>
      <c r="H11" s="12">
        <v>807709</v>
      </c>
      <c r="I11" s="12">
        <v>993568</v>
      </c>
      <c r="J11" s="12">
        <v>1162242</v>
      </c>
      <c r="K11" s="12">
        <v>1299718</v>
      </c>
      <c r="L11" s="12">
        <v>1414637</v>
      </c>
      <c r="M11" s="12">
        <v>1541504</v>
      </c>
      <c r="N11" s="12">
        <v>1628338</v>
      </c>
      <c r="O11" s="12">
        <v>1727332</v>
      </c>
      <c r="P11" s="12">
        <v>1785238</v>
      </c>
      <c r="Q11" s="12">
        <v>1826512</v>
      </c>
      <c r="R11" s="13">
        <v>1826512</v>
      </c>
      <c r="S11" s="13">
        <v>1826512</v>
      </c>
      <c r="T11" s="13">
        <v>1826512</v>
      </c>
      <c r="U11" s="13">
        <v>1826512</v>
      </c>
      <c r="V11" s="13">
        <v>1826512</v>
      </c>
      <c r="W11" s="13">
        <v>1826512</v>
      </c>
      <c r="X11" s="13">
        <v>1826512</v>
      </c>
      <c r="Y11" s="13">
        <v>1826512</v>
      </c>
      <c r="Z11" s="13">
        <v>1826512</v>
      </c>
      <c r="AA11" s="13">
        <v>1826512</v>
      </c>
      <c r="AB11" s="13">
        <v>1826512</v>
      </c>
      <c r="AC11" s="13">
        <v>1826512</v>
      </c>
      <c r="AD11" s="13">
        <v>1826512</v>
      </c>
      <c r="AE11" s="13">
        <v>1826512</v>
      </c>
      <c r="AF11" s="13">
        <v>1826512</v>
      </c>
      <c r="AG11" s="13">
        <v>1826512</v>
      </c>
      <c r="AH11" s="13">
        <v>1826512</v>
      </c>
      <c r="AI11" s="13">
        <v>1826512</v>
      </c>
      <c r="AJ11" s="13">
        <v>1826512</v>
      </c>
      <c r="AK11" s="13">
        <v>1826512</v>
      </c>
      <c r="AL11" s="13">
        <v>1826512</v>
      </c>
      <c r="AM11" s="13">
        <v>1826512</v>
      </c>
      <c r="AN11" s="13">
        <v>1826512</v>
      </c>
      <c r="AO11" s="13">
        <v>1826512</v>
      </c>
      <c r="AP11" s="13">
        <v>1826512</v>
      </c>
      <c r="AQ11" s="13">
        <v>1826512</v>
      </c>
      <c r="AR11" s="13">
        <v>1826512</v>
      </c>
      <c r="AS11" s="13">
        <v>1826512</v>
      </c>
      <c r="AT11" s="13">
        <v>1826512</v>
      </c>
      <c r="AU11" s="13">
        <v>1826512</v>
      </c>
      <c r="AV11" s="13">
        <v>1826512</v>
      </c>
      <c r="AW11" s="13">
        <v>1826512</v>
      </c>
      <c r="AX11" s="13">
        <v>1826512</v>
      </c>
      <c r="AY11" s="13">
        <v>1826512</v>
      </c>
      <c r="AZ11" s="13">
        <v>1826512</v>
      </c>
      <c r="BA11" s="13">
        <v>1826512</v>
      </c>
      <c r="BB11" s="13">
        <v>1826512</v>
      </c>
      <c r="BC11" s="13">
        <v>1826512</v>
      </c>
      <c r="BD11" s="13">
        <v>1826512</v>
      </c>
      <c r="BE11" s="13">
        <v>1826512</v>
      </c>
      <c r="BF11" s="13">
        <v>1826512</v>
      </c>
      <c r="BG11" s="13">
        <v>1826512</v>
      </c>
      <c r="BH11" s="13">
        <v>1826512</v>
      </c>
      <c r="BI11" s="13">
        <v>1826512</v>
      </c>
      <c r="BJ11" s="13">
        <v>1826512</v>
      </c>
      <c r="BK11" s="13">
        <v>1826512</v>
      </c>
      <c r="BL11" s="13">
        <v>1826512</v>
      </c>
      <c r="BM11" s="13">
        <v>1826512</v>
      </c>
      <c r="BN11" s="13">
        <v>1826512</v>
      </c>
      <c r="BO11" s="13">
        <v>1826512</v>
      </c>
      <c r="BP11" s="13">
        <v>1826512</v>
      </c>
      <c r="BQ11" s="13">
        <v>1826512</v>
      </c>
      <c r="BR11" s="13">
        <v>1826512</v>
      </c>
      <c r="BS11" s="13">
        <v>1826512</v>
      </c>
      <c r="BT11" s="13">
        <v>1826512</v>
      </c>
      <c r="BU11" s="13">
        <v>1826512</v>
      </c>
      <c r="BV11" s="13">
        <v>1826512</v>
      </c>
      <c r="BW11" s="13">
        <v>1826512</v>
      </c>
      <c r="BX11" s="13">
        <v>1826512</v>
      </c>
      <c r="BY11" s="13">
        <v>1826512</v>
      </c>
      <c r="BZ11" s="13">
        <v>1826512</v>
      </c>
      <c r="CA11" s="13">
        <v>1826512</v>
      </c>
      <c r="CB11" s="13">
        <v>1826512</v>
      </c>
      <c r="CC11" s="13">
        <v>1826512</v>
      </c>
      <c r="CD11" s="13">
        <v>1826512</v>
      </c>
      <c r="CE11" s="13">
        <v>1826512</v>
      </c>
      <c r="CF11" s="13">
        <v>1826512</v>
      </c>
    </row>
    <row r="12" spans="1:84" s="5" customFormat="1" ht="45.75" customHeight="1">
      <c r="A12" s="11">
        <v>7</v>
      </c>
      <c r="B12" s="12">
        <v>5605971</v>
      </c>
      <c r="C12" s="20"/>
      <c r="D12" s="12">
        <v>167867</v>
      </c>
      <c r="E12" s="12">
        <v>305907</v>
      </c>
      <c r="F12" s="12">
        <v>442184</v>
      </c>
      <c r="G12" s="12">
        <v>608441</v>
      </c>
      <c r="H12" s="12">
        <v>809614</v>
      </c>
      <c r="I12" s="12">
        <v>996252</v>
      </c>
      <c r="J12" s="12">
        <v>1165909</v>
      </c>
      <c r="K12" s="12">
        <v>1304516</v>
      </c>
      <c r="L12" s="12">
        <v>1420711</v>
      </c>
      <c r="M12" s="12">
        <v>1548991</v>
      </c>
      <c r="N12" s="12">
        <v>1637400</v>
      </c>
      <c r="O12" s="12">
        <v>1738195</v>
      </c>
      <c r="P12" s="12">
        <v>1797154</v>
      </c>
      <c r="Q12" s="12">
        <v>1839610</v>
      </c>
      <c r="R12" s="13">
        <v>1839610</v>
      </c>
      <c r="S12" s="13">
        <v>1839610</v>
      </c>
      <c r="T12" s="13">
        <v>1839610</v>
      </c>
      <c r="U12" s="13">
        <v>1839610</v>
      </c>
      <c r="V12" s="13">
        <v>1839610</v>
      </c>
      <c r="W12" s="13">
        <v>1839610</v>
      </c>
      <c r="X12" s="13">
        <v>1839610</v>
      </c>
      <c r="Y12" s="13">
        <v>1839610</v>
      </c>
      <c r="Z12" s="13">
        <v>1839610</v>
      </c>
      <c r="AA12" s="13">
        <v>1839610</v>
      </c>
      <c r="AB12" s="13">
        <v>1839610</v>
      </c>
      <c r="AC12" s="13">
        <v>1839610</v>
      </c>
      <c r="AD12" s="13">
        <v>1839610</v>
      </c>
      <c r="AE12" s="13">
        <v>1839610</v>
      </c>
      <c r="AF12" s="13">
        <v>1839610</v>
      </c>
      <c r="AG12" s="13">
        <v>1839610</v>
      </c>
      <c r="AH12" s="13">
        <v>1839610</v>
      </c>
      <c r="AI12" s="13">
        <v>1839610</v>
      </c>
      <c r="AJ12" s="13">
        <v>1839610</v>
      </c>
      <c r="AK12" s="13">
        <v>1839610</v>
      </c>
      <c r="AL12" s="13">
        <v>1839610</v>
      </c>
      <c r="AM12" s="13">
        <v>1839610</v>
      </c>
      <c r="AN12" s="13">
        <v>1839610</v>
      </c>
      <c r="AO12" s="13">
        <v>1839610</v>
      </c>
      <c r="AP12" s="13">
        <v>1839610</v>
      </c>
      <c r="AQ12" s="13">
        <v>1839610</v>
      </c>
      <c r="AR12" s="13">
        <v>1839610</v>
      </c>
      <c r="AS12" s="13">
        <v>1839610</v>
      </c>
      <c r="AT12" s="13">
        <v>1839610</v>
      </c>
      <c r="AU12" s="13">
        <v>1839610</v>
      </c>
      <c r="AV12" s="13">
        <v>1839610</v>
      </c>
      <c r="AW12" s="13">
        <v>1839610</v>
      </c>
      <c r="AX12" s="13">
        <v>1839610</v>
      </c>
      <c r="AY12" s="13">
        <v>1839610</v>
      </c>
      <c r="AZ12" s="13">
        <v>1839610</v>
      </c>
      <c r="BA12" s="13">
        <v>1839610</v>
      </c>
      <c r="BB12" s="13">
        <v>1839610</v>
      </c>
      <c r="BC12" s="13">
        <v>1839610</v>
      </c>
      <c r="BD12" s="13">
        <v>1839610</v>
      </c>
      <c r="BE12" s="13">
        <v>1839610</v>
      </c>
      <c r="BF12" s="13">
        <v>1839610</v>
      </c>
      <c r="BG12" s="13">
        <v>1839610</v>
      </c>
      <c r="BH12" s="13">
        <v>1839610</v>
      </c>
      <c r="BI12" s="13">
        <v>1839610</v>
      </c>
      <c r="BJ12" s="13">
        <v>1839610</v>
      </c>
      <c r="BK12" s="13">
        <v>1839610</v>
      </c>
      <c r="BL12" s="13">
        <v>1839610</v>
      </c>
      <c r="BM12" s="13">
        <v>1839610</v>
      </c>
      <c r="BN12" s="13">
        <v>1839610</v>
      </c>
      <c r="BO12" s="13">
        <v>1839610</v>
      </c>
      <c r="BP12" s="13">
        <v>1839610</v>
      </c>
      <c r="BQ12" s="13">
        <v>1839610</v>
      </c>
      <c r="BR12" s="13">
        <v>1839610</v>
      </c>
      <c r="BS12" s="13">
        <v>1839610</v>
      </c>
      <c r="BT12" s="13">
        <v>1839610</v>
      </c>
      <c r="BU12" s="13">
        <v>1839610</v>
      </c>
      <c r="BV12" s="13">
        <v>1839610</v>
      </c>
      <c r="BW12" s="13">
        <v>1839610</v>
      </c>
      <c r="BX12" s="13">
        <v>1839610</v>
      </c>
      <c r="BY12" s="13">
        <v>1839610</v>
      </c>
      <c r="BZ12" s="13">
        <v>1839610</v>
      </c>
      <c r="CA12" s="13">
        <v>1839610</v>
      </c>
      <c r="CB12" s="13">
        <v>1839610</v>
      </c>
      <c r="CC12" s="13">
        <v>1839610</v>
      </c>
      <c r="CD12" s="13">
        <v>1839610</v>
      </c>
      <c r="CE12" s="13">
        <v>1839610</v>
      </c>
      <c r="CF12" s="13">
        <v>1839610</v>
      </c>
    </row>
    <row r="13" spans="1:84" s="5" customFormat="1" ht="45.75" customHeight="1">
      <c r="A13" s="11">
        <v>8</v>
      </c>
      <c r="B13" s="12">
        <v>5621238</v>
      </c>
      <c r="C13" s="20"/>
      <c r="D13" s="12">
        <v>168067</v>
      </c>
      <c r="E13" s="12">
        <v>306397</v>
      </c>
      <c r="F13" s="12">
        <v>443057</v>
      </c>
      <c r="G13" s="12">
        <v>609782</v>
      </c>
      <c r="H13" s="12">
        <v>811518</v>
      </c>
      <c r="I13" s="12">
        <v>998937</v>
      </c>
      <c r="J13" s="12">
        <v>1169576</v>
      </c>
      <c r="K13" s="12">
        <v>1309313</v>
      </c>
      <c r="L13" s="12">
        <v>1426784</v>
      </c>
      <c r="M13" s="12">
        <v>1556475</v>
      </c>
      <c r="N13" s="12">
        <v>1646462</v>
      </c>
      <c r="O13" s="12">
        <v>1749057</v>
      </c>
      <c r="P13" s="12">
        <v>1809070</v>
      </c>
      <c r="Q13" s="12">
        <v>1852706</v>
      </c>
      <c r="R13" s="13">
        <v>1852706</v>
      </c>
      <c r="S13" s="13">
        <v>1852706</v>
      </c>
      <c r="T13" s="13">
        <v>1852706</v>
      </c>
      <c r="U13" s="13">
        <v>1852706</v>
      </c>
      <c r="V13" s="13">
        <v>1852706</v>
      </c>
      <c r="W13" s="13">
        <v>1852706</v>
      </c>
      <c r="X13" s="13">
        <v>1852706</v>
      </c>
      <c r="Y13" s="13">
        <v>1852706</v>
      </c>
      <c r="Z13" s="13">
        <v>1852706</v>
      </c>
      <c r="AA13" s="13">
        <v>1852706</v>
      </c>
      <c r="AB13" s="13">
        <v>1852706</v>
      </c>
      <c r="AC13" s="13">
        <v>1852706</v>
      </c>
      <c r="AD13" s="13">
        <v>1852706</v>
      </c>
      <c r="AE13" s="13">
        <v>1852706</v>
      </c>
      <c r="AF13" s="13">
        <v>1852706</v>
      </c>
      <c r="AG13" s="13">
        <v>1852706</v>
      </c>
      <c r="AH13" s="13">
        <v>1852706</v>
      </c>
      <c r="AI13" s="13">
        <v>1852706</v>
      </c>
      <c r="AJ13" s="13">
        <v>1852706</v>
      </c>
      <c r="AK13" s="13">
        <v>1852706</v>
      </c>
      <c r="AL13" s="13">
        <v>1852706</v>
      </c>
      <c r="AM13" s="13">
        <v>1852706</v>
      </c>
      <c r="AN13" s="13">
        <v>1852706</v>
      </c>
      <c r="AO13" s="13">
        <v>1852706</v>
      </c>
      <c r="AP13" s="13">
        <v>1852706</v>
      </c>
      <c r="AQ13" s="13">
        <v>1852706</v>
      </c>
      <c r="AR13" s="13">
        <v>1852706</v>
      </c>
      <c r="AS13" s="13">
        <v>1852706</v>
      </c>
      <c r="AT13" s="13">
        <v>1852706</v>
      </c>
      <c r="AU13" s="13">
        <v>1852706</v>
      </c>
      <c r="AV13" s="13">
        <v>1852706</v>
      </c>
      <c r="AW13" s="13">
        <v>1852706</v>
      </c>
      <c r="AX13" s="13">
        <v>1852706</v>
      </c>
      <c r="AY13" s="13">
        <v>1852706</v>
      </c>
      <c r="AZ13" s="13">
        <v>1852706</v>
      </c>
      <c r="BA13" s="13">
        <v>1852706</v>
      </c>
      <c r="BB13" s="13">
        <v>1852706</v>
      </c>
      <c r="BC13" s="13">
        <v>1852706</v>
      </c>
      <c r="BD13" s="13">
        <v>1852706</v>
      </c>
      <c r="BE13" s="13">
        <v>1852706</v>
      </c>
      <c r="BF13" s="13">
        <v>1852706</v>
      </c>
      <c r="BG13" s="13">
        <v>1852706</v>
      </c>
      <c r="BH13" s="13">
        <v>1852706</v>
      </c>
      <c r="BI13" s="13">
        <v>1852706</v>
      </c>
      <c r="BJ13" s="13">
        <v>1852706</v>
      </c>
      <c r="BK13" s="13">
        <v>1852706</v>
      </c>
      <c r="BL13" s="13">
        <v>1852706</v>
      </c>
      <c r="BM13" s="13">
        <v>1852706</v>
      </c>
      <c r="BN13" s="13">
        <v>1852706</v>
      </c>
      <c r="BO13" s="13">
        <v>1852706</v>
      </c>
      <c r="BP13" s="13">
        <v>1852706</v>
      </c>
      <c r="BQ13" s="13">
        <v>1852706</v>
      </c>
      <c r="BR13" s="13">
        <v>1852706</v>
      </c>
      <c r="BS13" s="13">
        <v>1852706</v>
      </c>
      <c r="BT13" s="13">
        <v>1852706</v>
      </c>
      <c r="BU13" s="13">
        <v>1852706</v>
      </c>
      <c r="BV13" s="13">
        <v>1852706</v>
      </c>
      <c r="BW13" s="13">
        <v>1852706</v>
      </c>
      <c r="BX13" s="13">
        <v>1852706</v>
      </c>
      <c r="BY13" s="13">
        <v>1852706</v>
      </c>
      <c r="BZ13" s="13">
        <v>1852706</v>
      </c>
      <c r="CA13" s="13">
        <v>1852706</v>
      </c>
      <c r="CB13" s="13">
        <v>1852706</v>
      </c>
      <c r="CC13" s="13">
        <v>1852706</v>
      </c>
      <c r="CD13" s="13">
        <v>1852706</v>
      </c>
      <c r="CE13" s="13">
        <v>1852706</v>
      </c>
      <c r="CF13" s="13">
        <v>1852706</v>
      </c>
    </row>
    <row r="14" spans="1:84" s="5" customFormat="1" ht="45.75" customHeight="1">
      <c r="A14" s="11">
        <v>9</v>
      </c>
      <c r="B14" s="12">
        <v>5636503</v>
      </c>
      <c r="C14" s="20"/>
      <c r="D14" s="12">
        <v>168267</v>
      </c>
      <c r="E14" s="12">
        <v>306887</v>
      </c>
      <c r="F14" s="12">
        <v>443929</v>
      </c>
      <c r="G14" s="12">
        <v>611122</v>
      </c>
      <c r="H14" s="12">
        <v>813423</v>
      </c>
      <c r="I14" s="12">
        <v>1001621</v>
      </c>
      <c r="J14" s="12">
        <v>1173243</v>
      </c>
      <c r="K14" s="12">
        <v>1314111</v>
      </c>
      <c r="L14" s="12">
        <v>1432858</v>
      </c>
      <c r="M14" s="12">
        <v>1563954</v>
      </c>
      <c r="N14" s="12">
        <v>1655531</v>
      </c>
      <c r="O14" s="12">
        <v>1759919</v>
      </c>
      <c r="P14" s="12">
        <v>1820986</v>
      </c>
      <c r="Q14" s="12">
        <v>1865797</v>
      </c>
      <c r="R14" s="13">
        <v>1865797</v>
      </c>
      <c r="S14" s="13">
        <v>1865797</v>
      </c>
      <c r="T14" s="13">
        <v>1865797</v>
      </c>
      <c r="U14" s="13">
        <v>1865797</v>
      </c>
      <c r="V14" s="13">
        <v>1865797</v>
      </c>
      <c r="W14" s="13">
        <v>1865797</v>
      </c>
      <c r="X14" s="13">
        <v>1865797</v>
      </c>
      <c r="Y14" s="13">
        <v>1865797</v>
      </c>
      <c r="Z14" s="13">
        <v>1865797</v>
      </c>
      <c r="AA14" s="13">
        <v>1865797</v>
      </c>
      <c r="AB14" s="13">
        <v>1865797</v>
      </c>
      <c r="AC14" s="13">
        <v>1865797</v>
      </c>
      <c r="AD14" s="13">
        <v>1865797</v>
      </c>
      <c r="AE14" s="13">
        <v>1865797</v>
      </c>
      <c r="AF14" s="13">
        <v>1865797</v>
      </c>
      <c r="AG14" s="13">
        <v>1865797</v>
      </c>
      <c r="AH14" s="13">
        <v>1865797</v>
      </c>
      <c r="AI14" s="13">
        <v>1865797</v>
      </c>
      <c r="AJ14" s="13">
        <v>1865797</v>
      </c>
      <c r="AK14" s="13">
        <v>1865797</v>
      </c>
      <c r="AL14" s="13">
        <v>1865797</v>
      </c>
      <c r="AM14" s="13">
        <v>1865797</v>
      </c>
      <c r="AN14" s="13">
        <v>1865797</v>
      </c>
      <c r="AO14" s="13">
        <v>1865797</v>
      </c>
      <c r="AP14" s="13">
        <v>1865797</v>
      </c>
      <c r="AQ14" s="13">
        <v>1865797</v>
      </c>
      <c r="AR14" s="13">
        <v>1865797</v>
      </c>
      <c r="AS14" s="13">
        <v>1865797</v>
      </c>
      <c r="AT14" s="13">
        <v>1865797</v>
      </c>
      <c r="AU14" s="13">
        <v>1865797</v>
      </c>
      <c r="AV14" s="13">
        <v>1865797</v>
      </c>
      <c r="AW14" s="13">
        <v>1865797</v>
      </c>
      <c r="AX14" s="13">
        <v>1865797</v>
      </c>
      <c r="AY14" s="13">
        <v>1865797</v>
      </c>
      <c r="AZ14" s="13">
        <v>1865797</v>
      </c>
      <c r="BA14" s="13">
        <v>1865797</v>
      </c>
      <c r="BB14" s="13">
        <v>1865797</v>
      </c>
      <c r="BC14" s="13">
        <v>1865797</v>
      </c>
      <c r="BD14" s="13">
        <v>1865797</v>
      </c>
      <c r="BE14" s="13">
        <v>1865797</v>
      </c>
      <c r="BF14" s="13">
        <v>1865797</v>
      </c>
      <c r="BG14" s="13">
        <v>1865797</v>
      </c>
      <c r="BH14" s="13">
        <v>1865797</v>
      </c>
      <c r="BI14" s="13">
        <v>1865797</v>
      </c>
      <c r="BJ14" s="13">
        <v>1865797</v>
      </c>
      <c r="BK14" s="13">
        <v>1865797</v>
      </c>
      <c r="BL14" s="13">
        <v>1865797</v>
      </c>
      <c r="BM14" s="13">
        <v>1865797</v>
      </c>
      <c r="BN14" s="13">
        <v>1865797</v>
      </c>
      <c r="BO14" s="13">
        <v>1865797</v>
      </c>
      <c r="BP14" s="13">
        <v>1865797</v>
      </c>
      <c r="BQ14" s="13">
        <v>1865797</v>
      </c>
      <c r="BR14" s="13">
        <v>1865797</v>
      </c>
      <c r="BS14" s="13">
        <v>1865797</v>
      </c>
      <c r="BT14" s="13">
        <v>1865797</v>
      </c>
      <c r="BU14" s="13">
        <v>1865797</v>
      </c>
      <c r="BV14" s="13">
        <v>1865797</v>
      </c>
      <c r="BW14" s="13">
        <v>1865797</v>
      </c>
      <c r="BX14" s="13">
        <v>1865797</v>
      </c>
      <c r="BY14" s="13">
        <v>1865797</v>
      </c>
      <c r="BZ14" s="13">
        <v>1865797</v>
      </c>
      <c r="CA14" s="13">
        <v>1865797</v>
      </c>
      <c r="CB14" s="13">
        <v>1865797</v>
      </c>
      <c r="CC14" s="13">
        <v>1865797</v>
      </c>
      <c r="CD14" s="13">
        <v>1865797</v>
      </c>
      <c r="CE14" s="13">
        <v>1865797</v>
      </c>
      <c r="CF14" s="13">
        <v>1865797</v>
      </c>
    </row>
    <row r="15" spans="1:84" s="5" customFormat="1" ht="45.75" customHeight="1">
      <c r="A15" s="11">
        <v>10</v>
      </c>
      <c r="B15" s="12">
        <v>5654824</v>
      </c>
      <c r="C15" s="20"/>
      <c r="D15" s="12">
        <v>168467</v>
      </c>
      <c r="E15" s="12">
        <v>307377</v>
      </c>
      <c r="F15" s="12">
        <v>444802</v>
      </c>
      <c r="G15" s="12">
        <v>612461</v>
      </c>
      <c r="H15" s="12">
        <v>815328</v>
      </c>
      <c r="I15" s="12">
        <v>1004306</v>
      </c>
      <c r="J15" s="12">
        <v>1176912</v>
      </c>
      <c r="K15" s="12">
        <v>1318909</v>
      </c>
      <c r="L15" s="24">
        <v>1438932</v>
      </c>
      <c r="M15" s="12">
        <v>1571439</v>
      </c>
      <c r="N15" s="12">
        <v>1664592</v>
      </c>
      <c r="O15" s="12">
        <v>1770782</v>
      </c>
      <c r="P15" s="12">
        <v>1832902</v>
      </c>
      <c r="Q15" s="12">
        <v>1878894</v>
      </c>
      <c r="R15" s="13">
        <v>1878894</v>
      </c>
      <c r="S15" s="13">
        <v>1878894</v>
      </c>
      <c r="T15" s="13">
        <v>1878894</v>
      </c>
      <c r="U15" s="13">
        <v>1878894</v>
      </c>
      <c r="V15" s="13">
        <v>1878894</v>
      </c>
      <c r="W15" s="13">
        <v>1878894</v>
      </c>
      <c r="X15" s="13">
        <v>1878894</v>
      </c>
      <c r="Y15" s="13">
        <v>1878894</v>
      </c>
      <c r="Z15" s="13">
        <v>1878894</v>
      </c>
      <c r="AA15" s="13">
        <v>1878894</v>
      </c>
      <c r="AB15" s="13">
        <v>1878894</v>
      </c>
      <c r="AC15" s="13">
        <v>1878894</v>
      </c>
      <c r="AD15" s="13">
        <v>1878894</v>
      </c>
      <c r="AE15" s="13">
        <v>1878894</v>
      </c>
      <c r="AF15" s="13">
        <v>1878894</v>
      </c>
      <c r="AG15" s="13">
        <v>1878894</v>
      </c>
      <c r="AH15" s="13">
        <v>1878894</v>
      </c>
      <c r="AI15" s="13">
        <v>1878894</v>
      </c>
      <c r="AJ15" s="13">
        <v>1878894</v>
      </c>
      <c r="AK15" s="13">
        <v>1878894</v>
      </c>
      <c r="AL15" s="13">
        <v>1878894</v>
      </c>
      <c r="AM15" s="13">
        <v>1878894</v>
      </c>
      <c r="AN15" s="13">
        <v>1878894</v>
      </c>
      <c r="AO15" s="13">
        <v>1878894</v>
      </c>
      <c r="AP15" s="13">
        <v>1878894</v>
      </c>
      <c r="AQ15" s="13">
        <v>1878894</v>
      </c>
      <c r="AR15" s="13">
        <v>1878894</v>
      </c>
      <c r="AS15" s="13">
        <v>1878894</v>
      </c>
      <c r="AT15" s="13">
        <v>1878894</v>
      </c>
      <c r="AU15" s="13">
        <v>1878894</v>
      </c>
      <c r="AV15" s="13">
        <v>1878894</v>
      </c>
      <c r="AW15" s="13">
        <v>1878894</v>
      </c>
      <c r="AX15" s="13">
        <v>1878894</v>
      </c>
      <c r="AY15" s="13">
        <v>1878894</v>
      </c>
      <c r="AZ15" s="13">
        <v>1878894</v>
      </c>
      <c r="BA15" s="13">
        <v>1878894</v>
      </c>
      <c r="BB15" s="13">
        <v>1878894</v>
      </c>
      <c r="BC15" s="13">
        <v>1878894</v>
      </c>
      <c r="BD15" s="13">
        <v>1878894</v>
      </c>
      <c r="BE15" s="13">
        <v>1878894</v>
      </c>
      <c r="BF15" s="13">
        <v>1878894</v>
      </c>
      <c r="BG15" s="13">
        <v>1878894</v>
      </c>
      <c r="BH15" s="13">
        <v>1878894</v>
      </c>
      <c r="BI15" s="13">
        <v>1878894</v>
      </c>
      <c r="BJ15" s="13">
        <v>1878894</v>
      </c>
      <c r="BK15" s="13">
        <v>1878894</v>
      </c>
      <c r="BL15" s="13">
        <v>1878894</v>
      </c>
      <c r="BM15" s="13">
        <v>1878894</v>
      </c>
      <c r="BN15" s="13">
        <v>1878894</v>
      </c>
      <c r="BO15" s="13">
        <v>1878894</v>
      </c>
      <c r="BP15" s="13">
        <v>1878894</v>
      </c>
      <c r="BQ15" s="13">
        <v>1878894</v>
      </c>
      <c r="BR15" s="13">
        <v>1878894</v>
      </c>
      <c r="BS15" s="13">
        <v>1878894</v>
      </c>
      <c r="BT15" s="13">
        <v>1878894</v>
      </c>
      <c r="BU15" s="13">
        <v>1878894</v>
      </c>
      <c r="BV15" s="13">
        <v>1878894</v>
      </c>
      <c r="BW15" s="13">
        <v>1878894</v>
      </c>
      <c r="BX15" s="13">
        <v>1878894</v>
      </c>
      <c r="BY15" s="13">
        <v>1878894</v>
      </c>
      <c r="BZ15" s="13">
        <v>1878894</v>
      </c>
      <c r="CA15" s="13">
        <v>1878894</v>
      </c>
      <c r="CB15" s="13">
        <v>1878894</v>
      </c>
      <c r="CC15" s="13">
        <v>1878894</v>
      </c>
      <c r="CD15" s="13">
        <v>1878894</v>
      </c>
      <c r="CE15" s="13">
        <v>1878894</v>
      </c>
      <c r="CF15" s="13">
        <v>1878894</v>
      </c>
    </row>
    <row r="16" spans="1:84" s="5" customFormat="1" ht="45.75" customHeight="1">
      <c r="A16" s="11">
        <v>11</v>
      </c>
      <c r="B16" s="12">
        <v>5673143</v>
      </c>
      <c r="C16" s="20"/>
      <c r="D16" s="12">
        <v>168667</v>
      </c>
      <c r="E16" s="12">
        <v>307867</v>
      </c>
      <c r="F16" s="12">
        <v>445675</v>
      </c>
      <c r="G16" s="12">
        <v>613801</v>
      </c>
      <c r="H16" s="12">
        <v>817233</v>
      </c>
      <c r="I16" s="12">
        <v>1006992</v>
      </c>
      <c r="J16" s="12">
        <v>1180579</v>
      </c>
      <c r="K16" s="12">
        <v>1323705</v>
      </c>
      <c r="L16" s="12">
        <v>1445006</v>
      </c>
      <c r="M16" s="12">
        <v>1578924</v>
      </c>
      <c r="N16" s="12">
        <v>1673654</v>
      </c>
      <c r="O16" s="12">
        <v>1781644</v>
      </c>
      <c r="P16" s="12">
        <v>1844818</v>
      </c>
      <c r="Q16" s="12">
        <v>1891991</v>
      </c>
      <c r="R16" s="13">
        <v>1891991</v>
      </c>
      <c r="S16" s="13">
        <v>1891991</v>
      </c>
      <c r="T16" s="13">
        <v>1891991</v>
      </c>
      <c r="U16" s="13">
        <v>1891991</v>
      </c>
      <c r="V16" s="13">
        <v>1891991</v>
      </c>
      <c r="W16" s="13">
        <v>1891991</v>
      </c>
      <c r="X16" s="13">
        <v>1891991</v>
      </c>
      <c r="Y16" s="13">
        <v>1891991</v>
      </c>
      <c r="Z16" s="13">
        <v>1891991</v>
      </c>
      <c r="AA16" s="13">
        <v>1891991</v>
      </c>
      <c r="AB16" s="13">
        <v>1891991</v>
      </c>
      <c r="AC16" s="13">
        <v>1891991</v>
      </c>
      <c r="AD16" s="13">
        <v>1891991</v>
      </c>
      <c r="AE16" s="13">
        <v>1891991</v>
      </c>
      <c r="AF16" s="13">
        <v>1891991</v>
      </c>
      <c r="AG16" s="13">
        <v>1891991</v>
      </c>
      <c r="AH16" s="13">
        <v>1891991</v>
      </c>
      <c r="AI16" s="13">
        <v>1891991</v>
      </c>
      <c r="AJ16" s="13">
        <v>1891991</v>
      </c>
      <c r="AK16" s="13">
        <v>1891991</v>
      </c>
      <c r="AL16" s="13">
        <v>1891991</v>
      </c>
      <c r="AM16" s="13">
        <v>1891991</v>
      </c>
      <c r="AN16" s="13">
        <v>1891991</v>
      </c>
      <c r="AO16" s="13">
        <v>1891991</v>
      </c>
      <c r="AP16" s="13">
        <v>1891991</v>
      </c>
      <c r="AQ16" s="13">
        <v>1891991</v>
      </c>
      <c r="AR16" s="13">
        <v>1891991</v>
      </c>
      <c r="AS16" s="13">
        <v>1891991</v>
      </c>
      <c r="AT16" s="13">
        <v>1891991</v>
      </c>
      <c r="AU16" s="13">
        <v>1891991</v>
      </c>
      <c r="AV16" s="13">
        <v>1891991</v>
      </c>
      <c r="AW16" s="13">
        <v>1891991</v>
      </c>
      <c r="AX16" s="13">
        <v>1891991</v>
      </c>
      <c r="AY16" s="13">
        <v>1891991</v>
      </c>
      <c r="AZ16" s="13">
        <v>1891991</v>
      </c>
      <c r="BA16" s="13">
        <v>1891991</v>
      </c>
      <c r="BB16" s="13">
        <v>1891991</v>
      </c>
      <c r="BC16" s="13">
        <v>1891991</v>
      </c>
      <c r="BD16" s="13">
        <v>1891991</v>
      </c>
      <c r="BE16" s="13">
        <v>1891991</v>
      </c>
      <c r="BF16" s="13">
        <v>1891991</v>
      </c>
      <c r="BG16" s="13">
        <v>1891991</v>
      </c>
      <c r="BH16" s="13">
        <v>1891991</v>
      </c>
      <c r="BI16" s="13">
        <v>1891991</v>
      </c>
      <c r="BJ16" s="13">
        <v>1891991</v>
      </c>
      <c r="BK16" s="13">
        <v>1891991</v>
      </c>
      <c r="BL16" s="13">
        <v>1891991</v>
      </c>
      <c r="BM16" s="13">
        <v>1891991</v>
      </c>
      <c r="BN16" s="13">
        <v>1891991</v>
      </c>
      <c r="BO16" s="13">
        <v>1891991</v>
      </c>
      <c r="BP16" s="13">
        <v>1891991</v>
      </c>
      <c r="BQ16" s="13">
        <v>1891991</v>
      </c>
      <c r="BR16" s="13">
        <v>1891991</v>
      </c>
      <c r="BS16" s="13">
        <v>1891991</v>
      </c>
      <c r="BT16" s="13">
        <v>1891991</v>
      </c>
      <c r="BU16" s="13">
        <v>1891991</v>
      </c>
      <c r="BV16" s="13">
        <v>1891991</v>
      </c>
      <c r="BW16" s="13">
        <v>1891991</v>
      </c>
      <c r="BX16" s="13">
        <v>1891991</v>
      </c>
      <c r="BY16" s="13">
        <v>1891991</v>
      </c>
      <c r="BZ16" s="13">
        <v>1891991</v>
      </c>
      <c r="CA16" s="13">
        <v>1891991</v>
      </c>
      <c r="CB16" s="13">
        <v>1891991</v>
      </c>
      <c r="CC16" s="13">
        <v>1891991</v>
      </c>
      <c r="CD16" s="13">
        <v>1891991</v>
      </c>
      <c r="CE16" s="13">
        <v>1891991</v>
      </c>
      <c r="CF16" s="13">
        <v>1891991</v>
      </c>
    </row>
    <row r="17" spans="1:84" s="5" customFormat="1" ht="45.75" customHeight="1">
      <c r="A17" s="11">
        <v>12</v>
      </c>
      <c r="B17" s="12">
        <v>5691464</v>
      </c>
      <c r="C17" s="20"/>
      <c r="D17" s="12">
        <v>169067</v>
      </c>
      <c r="E17" s="12">
        <v>308847</v>
      </c>
      <c r="F17" s="12">
        <v>447421</v>
      </c>
      <c r="G17" s="12">
        <v>616480</v>
      </c>
      <c r="H17" s="12">
        <v>821042</v>
      </c>
      <c r="I17" s="12">
        <v>1012361</v>
      </c>
      <c r="J17" s="12">
        <v>1187912</v>
      </c>
      <c r="K17" s="12">
        <v>1333300</v>
      </c>
      <c r="L17" s="12">
        <v>1457156</v>
      </c>
      <c r="M17" s="12">
        <v>1593894</v>
      </c>
      <c r="N17" s="12">
        <v>1691777</v>
      </c>
      <c r="O17" s="12">
        <v>1803369</v>
      </c>
      <c r="P17" s="12">
        <v>1868648</v>
      </c>
      <c r="Q17" s="12">
        <v>1918177</v>
      </c>
      <c r="R17" s="13">
        <v>1918177</v>
      </c>
      <c r="S17" s="13">
        <v>1918177</v>
      </c>
      <c r="T17" s="13">
        <v>1918177</v>
      </c>
      <c r="U17" s="13">
        <v>1918177</v>
      </c>
      <c r="V17" s="13">
        <v>1918177</v>
      </c>
      <c r="W17" s="13">
        <v>1918177</v>
      </c>
      <c r="X17" s="13">
        <v>1918177</v>
      </c>
      <c r="Y17" s="13">
        <v>1918177</v>
      </c>
      <c r="Z17" s="13">
        <v>1918177</v>
      </c>
      <c r="AA17" s="13">
        <v>1918177</v>
      </c>
      <c r="AB17" s="13">
        <v>1918177</v>
      </c>
      <c r="AC17" s="13">
        <v>1918177</v>
      </c>
      <c r="AD17" s="13">
        <v>1918177</v>
      </c>
      <c r="AE17" s="13">
        <v>1918177</v>
      </c>
      <c r="AF17" s="13">
        <v>1918177</v>
      </c>
      <c r="AG17" s="13">
        <v>1918177</v>
      </c>
      <c r="AH17" s="13">
        <v>1918177</v>
      </c>
      <c r="AI17" s="13">
        <v>1918177</v>
      </c>
      <c r="AJ17" s="13">
        <v>1918177</v>
      </c>
      <c r="AK17" s="13">
        <v>1918177</v>
      </c>
      <c r="AL17" s="13">
        <v>1918177</v>
      </c>
      <c r="AM17" s="13">
        <v>1918177</v>
      </c>
      <c r="AN17" s="13">
        <v>1918177</v>
      </c>
      <c r="AO17" s="13">
        <v>1918177</v>
      </c>
      <c r="AP17" s="13">
        <v>1918177</v>
      </c>
      <c r="AQ17" s="13">
        <v>1918177</v>
      </c>
      <c r="AR17" s="13">
        <v>1918177</v>
      </c>
      <c r="AS17" s="13">
        <v>1918177</v>
      </c>
      <c r="AT17" s="13">
        <v>1918177</v>
      </c>
      <c r="AU17" s="13">
        <v>1918177</v>
      </c>
      <c r="AV17" s="13">
        <v>1918177</v>
      </c>
      <c r="AW17" s="13">
        <v>1918177</v>
      </c>
      <c r="AX17" s="13">
        <v>1918177</v>
      </c>
      <c r="AY17" s="13">
        <v>1918177</v>
      </c>
      <c r="AZ17" s="13">
        <v>1918177</v>
      </c>
      <c r="BA17" s="13">
        <v>1918177</v>
      </c>
      <c r="BB17" s="13">
        <v>1918177</v>
      </c>
      <c r="BC17" s="13">
        <v>1918177</v>
      </c>
      <c r="BD17" s="13">
        <v>1918177</v>
      </c>
      <c r="BE17" s="13">
        <v>1918177</v>
      </c>
      <c r="BF17" s="13">
        <v>1918177</v>
      </c>
      <c r="BG17" s="13">
        <v>1918177</v>
      </c>
      <c r="BH17" s="13">
        <v>1918177</v>
      </c>
      <c r="BI17" s="13">
        <v>1918177</v>
      </c>
      <c r="BJ17" s="13">
        <v>1918177</v>
      </c>
      <c r="BK17" s="13">
        <v>1918177</v>
      </c>
      <c r="BL17" s="13">
        <v>1918177</v>
      </c>
      <c r="BM17" s="13">
        <v>1918177</v>
      </c>
      <c r="BN17" s="13">
        <v>1918177</v>
      </c>
      <c r="BO17" s="13">
        <v>1918177</v>
      </c>
      <c r="BP17" s="13">
        <v>1918177</v>
      </c>
      <c r="BQ17" s="13">
        <v>1918177</v>
      </c>
      <c r="BR17" s="13">
        <v>1918177</v>
      </c>
      <c r="BS17" s="13">
        <v>1918177</v>
      </c>
      <c r="BT17" s="13">
        <v>1918177</v>
      </c>
      <c r="BU17" s="13">
        <v>1918177</v>
      </c>
      <c r="BV17" s="13">
        <v>1918177</v>
      </c>
      <c r="BW17" s="13">
        <v>1918177</v>
      </c>
      <c r="BX17" s="13">
        <v>1918177</v>
      </c>
      <c r="BY17" s="13">
        <v>1918177</v>
      </c>
      <c r="BZ17" s="13">
        <v>1918177</v>
      </c>
      <c r="CA17" s="13">
        <v>1918177</v>
      </c>
      <c r="CB17" s="13">
        <v>1918177</v>
      </c>
      <c r="CC17" s="13">
        <v>1918177</v>
      </c>
      <c r="CD17" s="13">
        <v>1918177</v>
      </c>
      <c r="CE17" s="13">
        <v>1918177</v>
      </c>
      <c r="CF17" s="13">
        <v>1918177</v>
      </c>
    </row>
    <row r="18" spans="1:84" s="5" customFormat="1" ht="45.75" customHeight="1">
      <c r="A18" s="11">
        <v>13</v>
      </c>
      <c r="B18" s="12">
        <v>5715891</v>
      </c>
      <c r="C18" s="20"/>
      <c r="D18" s="12">
        <v>169467</v>
      </c>
      <c r="E18" s="12">
        <v>309827</v>
      </c>
      <c r="F18" s="12">
        <v>449166</v>
      </c>
      <c r="G18" s="12">
        <v>619160</v>
      </c>
      <c r="H18" s="12">
        <v>824853</v>
      </c>
      <c r="I18" s="12">
        <v>1017730</v>
      </c>
      <c r="J18" s="12">
        <v>1195248</v>
      </c>
      <c r="K18" s="12">
        <v>1342894</v>
      </c>
      <c r="L18" s="12">
        <v>1469304</v>
      </c>
      <c r="M18" s="12">
        <v>1608857</v>
      </c>
      <c r="N18" s="12">
        <v>1709902</v>
      </c>
      <c r="O18" s="12">
        <v>1825094</v>
      </c>
      <c r="P18" s="12">
        <v>1892480</v>
      </c>
      <c r="Q18" s="12">
        <v>1944366</v>
      </c>
      <c r="R18" s="13">
        <v>1944366</v>
      </c>
      <c r="S18" s="13">
        <v>1944366</v>
      </c>
      <c r="T18" s="13">
        <v>1944366</v>
      </c>
      <c r="U18" s="13">
        <v>1944366</v>
      </c>
      <c r="V18" s="13">
        <v>1944366</v>
      </c>
      <c r="W18" s="13">
        <v>1944366</v>
      </c>
      <c r="X18" s="13">
        <v>1944366</v>
      </c>
      <c r="Y18" s="13">
        <v>1944366</v>
      </c>
      <c r="Z18" s="13">
        <v>1944366</v>
      </c>
      <c r="AA18" s="13">
        <v>1944366</v>
      </c>
      <c r="AB18" s="13">
        <v>1944366</v>
      </c>
      <c r="AC18" s="13">
        <v>1944366</v>
      </c>
      <c r="AD18" s="13">
        <v>1944366</v>
      </c>
      <c r="AE18" s="13">
        <v>1944366</v>
      </c>
      <c r="AF18" s="13">
        <v>1944366</v>
      </c>
      <c r="AG18" s="13">
        <v>1944366</v>
      </c>
      <c r="AH18" s="13">
        <v>1944366</v>
      </c>
      <c r="AI18" s="13">
        <v>1944366</v>
      </c>
      <c r="AJ18" s="13">
        <v>1944366</v>
      </c>
      <c r="AK18" s="13">
        <v>1944366</v>
      </c>
      <c r="AL18" s="13">
        <v>1944366</v>
      </c>
      <c r="AM18" s="13">
        <v>1944366</v>
      </c>
      <c r="AN18" s="13">
        <v>1944366</v>
      </c>
      <c r="AO18" s="13">
        <v>1944366</v>
      </c>
      <c r="AP18" s="13">
        <v>1944366</v>
      </c>
      <c r="AQ18" s="13">
        <v>1944366</v>
      </c>
      <c r="AR18" s="13">
        <v>1944366</v>
      </c>
      <c r="AS18" s="13">
        <v>1944366</v>
      </c>
      <c r="AT18" s="13">
        <v>1944366</v>
      </c>
      <c r="AU18" s="13">
        <v>1944366</v>
      </c>
      <c r="AV18" s="13">
        <v>1944366</v>
      </c>
      <c r="AW18" s="13">
        <v>1944366</v>
      </c>
      <c r="AX18" s="13">
        <v>1944366</v>
      </c>
      <c r="AY18" s="13">
        <v>1944366</v>
      </c>
      <c r="AZ18" s="13">
        <v>1944366</v>
      </c>
      <c r="BA18" s="13">
        <v>1944366</v>
      </c>
      <c r="BB18" s="13">
        <v>1944366</v>
      </c>
      <c r="BC18" s="13">
        <v>1944366</v>
      </c>
      <c r="BD18" s="13">
        <v>1944366</v>
      </c>
      <c r="BE18" s="13">
        <v>1944366</v>
      </c>
      <c r="BF18" s="13">
        <v>1944366</v>
      </c>
      <c r="BG18" s="13">
        <v>1944366</v>
      </c>
      <c r="BH18" s="13">
        <v>1944366</v>
      </c>
      <c r="BI18" s="13">
        <v>1944366</v>
      </c>
      <c r="BJ18" s="13">
        <v>1944366</v>
      </c>
      <c r="BK18" s="13">
        <v>1944366</v>
      </c>
      <c r="BL18" s="13">
        <v>1944366</v>
      </c>
      <c r="BM18" s="13">
        <v>1944366</v>
      </c>
      <c r="BN18" s="13">
        <v>1944366</v>
      </c>
      <c r="BO18" s="13">
        <v>1944366</v>
      </c>
      <c r="BP18" s="13">
        <v>1944366</v>
      </c>
      <c r="BQ18" s="13">
        <v>1944366</v>
      </c>
      <c r="BR18" s="13">
        <v>1944366</v>
      </c>
      <c r="BS18" s="13">
        <v>1944366</v>
      </c>
      <c r="BT18" s="13">
        <v>1944366</v>
      </c>
      <c r="BU18" s="13">
        <v>1944366</v>
      </c>
      <c r="BV18" s="13">
        <v>1944366</v>
      </c>
      <c r="BW18" s="13">
        <v>1944366</v>
      </c>
      <c r="BX18" s="13">
        <v>1944366</v>
      </c>
      <c r="BY18" s="13">
        <v>1944366</v>
      </c>
      <c r="BZ18" s="13">
        <v>1944366</v>
      </c>
      <c r="CA18" s="13">
        <v>1944366</v>
      </c>
      <c r="CB18" s="13">
        <v>1944366</v>
      </c>
      <c r="CC18" s="13">
        <v>1944366</v>
      </c>
      <c r="CD18" s="13">
        <v>1944366</v>
      </c>
      <c r="CE18" s="13">
        <v>1944366</v>
      </c>
      <c r="CF18" s="13">
        <v>1944366</v>
      </c>
    </row>
    <row r="19" spans="1:84" s="5" customFormat="1" ht="45.75" customHeight="1">
      <c r="A19" s="11">
        <v>14</v>
      </c>
      <c r="B19" s="12">
        <v>5740318</v>
      </c>
      <c r="C19" s="20"/>
      <c r="D19" s="12">
        <v>169867</v>
      </c>
      <c r="E19" s="12">
        <v>310807</v>
      </c>
      <c r="F19" s="12">
        <v>450912</v>
      </c>
      <c r="G19" s="12">
        <v>621839</v>
      </c>
      <c r="H19" s="12">
        <v>828663</v>
      </c>
      <c r="I19" s="12">
        <v>1023099</v>
      </c>
      <c r="J19" s="12">
        <v>1202582</v>
      </c>
      <c r="K19" s="12">
        <v>1352488</v>
      </c>
      <c r="L19" s="12">
        <v>1481451</v>
      </c>
      <c r="M19" s="12">
        <v>1623828</v>
      </c>
      <c r="N19" s="12">
        <v>1728025</v>
      </c>
      <c r="O19" s="12">
        <v>1846818</v>
      </c>
      <c r="P19" s="12">
        <v>1916312</v>
      </c>
      <c r="Q19" s="12">
        <v>1970552</v>
      </c>
      <c r="R19" s="13">
        <v>1970552</v>
      </c>
      <c r="S19" s="13">
        <v>1970552</v>
      </c>
      <c r="T19" s="13">
        <v>1970552</v>
      </c>
      <c r="U19" s="13">
        <v>1970552</v>
      </c>
      <c r="V19" s="13">
        <v>1970552</v>
      </c>
      <c r="W19" s="13">
        <v>1970552</v>
      </c>
      <c r="X19" s="13">
        <v>1970552</v>
      </c>
      <c r="Y19" s="13">
        <v>1970552</v>
      </c>
      <c r="Z19" s="13">
        <v>1970552</v>
      </c>
      <c r="AA19" s="13">
        <v>1970552</v>
      </c>
      <c r="AB19" s="13">
        <v>1970552</v>
      </c>
      <c r="AC19" s="13">
        <v>1970552</v>
      </c>
      <c r="AD19" s="13">
        <v>1970552</v>
      </c>
      <c r="AE19" s="13">
        <v>1970552</v>
      </c>
      <c r="AF19" s="13">
        <v>1970552</v>
      </c>
      <c r="AG19" s="13">
        <v>1970552</v>
      </c>
      <c r="AH19" s="13">
        <v>1970552</v>
      </c>
      <c r="AI19" s="13">
        <v>1970552</v>
      </c>
      <c r="AJ19" s="13">
        <v>1970552</v>
      </c>
      <c r="AK19" s="13">
        <v>1970552</v>
      </c>
      <c r="AL19" s="13">
        <v>1970552</v>
      </c>
      <c r="AM19" s="13">
        <v>1970552</v>
      </c>
      <c r="AN19" s="13">
        <v>1970552</v>
      </c>
      <c r="AO19" s="13">
        <v>1970552</v>
      </c>
      <c r="AP19" s="13">
        <v>1970552</v>
      </c>
      <c r="AQ19" s="13">
        <v>1970552</v>
      </c>
      <c r="AR19" s="13">
        <v>1970552</v>
      </c>
      <c r="AS19" s="13">
        <v>1970552</v>
      </c>
      <c r="AT19" s="13">
        <v>1970552</v>
      </c>
      <c r="AU19" s="13">
        <v>1970552</v>
      </c>
      <c r="AV19" s="13">
        <v>1970552</v>
      </c>
      <c r="AW19" s="13">
        <v>1970552</v>
      </c>
      <c r="AX19" s="13">
        <v>1970552</v>
      </c>
      <c r="AY19" s="13">
        <v>1970552</v>
      </c>
      <c r="AZ19" s="13">
        <v>1970552</v>
      </c>
      <c r="BA19" s="13">
        <v>1970552</v>
      </c>
      <c r="BB19" s="13">
        <v>1970552</v>
      </c>
      <c r="BC19" s="13">
        <v>1970552</v>
      </c>
      <c r="BD19" s="13">
        <v>1970552</v>
      </c>
      <c r="BE19" s="13">
        <v>1970552</v>
      </c>
      <c r="BF19" s="13">
        <v>1970552</v>
      </c>
      <c r="BG19" s="13">
        <v>1970552</v>
      </c>
      <c r="BH19" s="13">
        <v>1970552</v>
      </c>
      <c r="BI19" s="13">
        <v>1970552</v>
      </c>
      <c r="BJ19" s="13">
        <v>1970552</v>
      </c>
      <c r="BK19" s="13">
        <v>1970552</v>
      </c>
      <c r="BL19" s="13">
        <v>1970552</v>
      </c>
      <c r="BM19" s="13">
        <v>1970552</v>
      </c>
      <c r="BN19" s="13">
        <v>1970552</v>
      </c>
      <c r="BO19" s="13">
        <v>1970552</v>
      </c>
      <c r="BP19" s="13">
        <v>1970552</v>
      </c>
      <c r="BQ19" s="13">
        <v>1970552</v>
      </c>
      <c r="BR19" s="13">
        <v>1970552</v>
      </c>
      <c r="BS19" s="13">
        <v>1970552</v>
      </c>
      <c r="BT19" s="13">
        <v>1970552</v>
      </c>
      <c r="BU19" s="13">
        <v>1970552</v>
      </c>
      <c r="BV19" s="13">
        <v>1970552</v>
      </c>
      <c r="BW19" s="13">
        <v>1970552</v>
      </c>
      <c r="BX19" s="13">
        <v>1970552</v>
      </c>
      <c r="BY19" s="13">
        <v>1970552</v>
      </c>
      <c r="BZ19" s="13">
        <v>1970552</v>
      </c>
      <c r="CA19" s="13">
        <v>1970552</v>
      </c>
      <c r="CB19" s="13">
        <v>1970552</v>
      </c>
      <c r="CC19" s="13">
        <v>1970552</v>
      </c>
      <c r="CD19" s="13">
        <v>1970552</v>
      </c>
      <c r="CE19" s="13">
        <v>1970552</v>
      </c>
      <c r="CF19" s="13">
        <v>1970552</v>
      </c>
    </row>
    <row r="20" spans="1:84" s="5" customFormat="1" ht="45.75" customHeight="1">
      <c r="A20" s="11">
        <v>15</v>
      </c>
      <c r="B20" s="12">
        <v>5764744</v>
      </c>
      <c r="C20" s="20"/>
      <c r="D20" s="12">
        <v>170267</v>
      </c>
      <c r="E20" s="12">
        <v>311787</v>
      </c>
      <c r="F20" s="12">
        <v>452657</v>
      </c>
      <c r="G20" s="12">
        <v>624519</v>
      </c>
      <c r="H20" s="12">
        <v>832472</v>
      </c>
      <c r="I20" s="12">
        <v>1028468</v>
      </c>
      <c r="J20" s="12">
        <v>1209917</v>
      </c>
      <c r="K20" s="12">
        <v>1362083</v>
      </c>
      <c r="L20" s="12">
        <v>1493599</v>
      </c>
      <c r="M20" s="12">
        <v>1638792</v>
      </c>
      <c r="N20" s="12">
        <v>1746156</v>
      </c>
      <c r="O20" s="12">
        <v>1868543</v>
      </c>
      <c r="P20" s="12">
        <v>1940143</v>
      </c>
      <c r="Q20" s="12">
        <v>1996746</v>
      </c>
      <c r="R20" s="13">
        <v>1996746</v>
      </c>
      <c r="S20" s="13">
        <v>1996746</v>
      </c>
      <c r="T20" s="13">
        <v>1996746</v>
      </c>
      <c r="U20" s="13">
        <v>1996746</v>
      </c>
      <c r="V20" s="13">
        <v>1996746</v>
      </c>
      <c r="W20" s="13">
        <v>1996746</v>
      </c>
      <c r="X20" s="13">
        <v>1996746</v>
      </c>
      <c r="Y20" s="13">
        <v>1996746</v>
      </c>
      <c r="Z20" s="13">
        <v>1996746</v>
      </c>
      <c r="AA20" s="13">
        <v>1996746</v>
      </c>
      <c r="AB20" s="13">
        <v>1996746</v>
      </c>
      <c r="AC20" s="13">
        <v>1996746</v>
      </c>
      <c r="AD20" s="13">
        <v>1996746</v>
      </c>
      <c r="AE20" s="13">
        <v>1996746</v>
      </c>
      <c r="AF20" s="13">
        <v>1996746</v>
      </c>
      <c r="AG20" s="13">
        <v>1996746</v>
      </c>
      <c r="AH20" s="13">
        <v>1996746</v>
      </c>
      <c r="AI20" s="13">
        <v>1996746</v>
      </c>
      <c r="AJ20" s="13">
        <v>1996746</v>
      </c>
      <c r="AK20" s="13">
        <v>1996746</v>
      </c>
      <c r="AL20" s="13">
        <v>1996746</v>
      </c>
      <c r="AM20" s="13">
        <v>1996746</v>
      </c>
      <c r="AN20" s="13">
        <v>1996746</v>
      </c>
      <c r="AO20" s="13">
        <v>1996746</v>
      </c>
      <c r="AP20" s="13">
        <v>1996746</v>
      </c>
      <c r="AQ20" s="13">
        <v>1996746</v>
      </c>
      <c r="AR20" s="13">
        <v>1996746</v>
      </c>
      <c r="AS20" s="13">
        <v>1996746</v>
      </c>
      <c r="AT20" s="13">
        <v>1996746</v>
      </c>
      <c r="AU20" s="13">
        <v>1996746</v>
      </c>
      <c r="AV20" s="13">
        <v>1996746</v>
      </c>
      <c r="AW20" s="13">
        <v>1996746</v>
      </c>
      <c r="AX20" s="13">
        <v>1996746</v>
      </c>
      <c r="AY20" s="13">
        <v>1996746</v>
      </c>
      <c r="AZ20" s="13">
        <v>1996746</v>
      </c>
      <c r="BA20" s="13">
        <v>1996746</v>
      </c>
      <c r="BB20" s="13">
        <v>1996746</v>
      </c>
      <c r="BC20" s="13">
        <v>1996746</v>
      </c>
      <c r="BD20" s="13">
        <v>1996746</v>
      </c>
      <c r="BE20" s="13">
        <v>1996746</v>
      </c>
      <c r="BF20" s="13">
        <v>1996746</v>
      </c>
      <c r="BG20" s="13">
        <v>1996746</v>
      </c>
      <c r="BH20" s="13">
        <v>1996746</v>
      </c>
      <c r="BI20" s="13">
        <v>1996746</v>
      </c>
      <c r="BJ20" s="13">
        <v>1996746</v>
      </c>
      <c r="BK20" s="13">
        <v>1996746</v>
      </c>
      <c r="BL20" s="13">
        <v>1996746</v>
      </c>
      <c r="BM20" s="13">
        <v>1996746</v>
      </c>
      <c r="BN20" s="13">
        <v>1996746</v>
      </c>
      <c r="BO20" s="13">
        <v>1996746</v>
      </c>
      <c r="BP20" s="13">
        <v>1996746</v>
      </c>
      <c r="BQ20" s="13">
        <v>1996746</v>
      </c>
      <c r="BR20" s="13">
        <v>1996746</v>
      </c>
      <c r="BS20" s="13">
        <v>1996746</v>
      </c>
      <c r="BT20" s="13">
        <v>1996746</v>
      </c>
      <c r="BU20" s="13">
        <v>1996746</v>
      </c>
      <c r="BV20" s="13">
        <v>1996746</v>
      </c>
      <c r="BW20" s="13">
        <v>1996746</v>
      </c>
      <c r="BX20" s="13">
        <v>1996746</v>
      </c>
      <c r="BY20" s="13">
        <v>1996746</v>
      </c>
      <c r="BZ20" s="13">
        <v>1996746</v>
      </c>
      <c r="CA20" s="13">
        <v>1996746</v>
      </c>
      <c r="CB20" s="13">
        <v>1996746</v>
      </c>
      <c r="CC20" s="13">
        <v>1996746</v>
      </c>
      <c r="CD20" s="13">
        <v>1996746</v>
      </c>
      <c r="CE20" s="13">
        <v>1996746</v>
      </c>
      <c r="CF20" s="13">
        <v>1996746</v>
      </c>
    </row>
    <row r="21" spans="1:84" s="5" customFormat="1" ht="45.75" customHeight="1">
      <c r="A21" s="11">
        <v>16</v>
      </c>
      <c r="B21" s="12">
        <v>5795277</v>
      </c>
      <c r="C21" s="20"/>
      <c r="D21" s="12">
        <v>170667</v>
      </c>
      <c r="E21" s="12">
        <v>312767</v>
      </c>
      <c r="F21" s="12">
        <v>454403</v>
      </c>
      <c r="G21" s="12">
        <v>627200</v>
      </c>
      <c r="H21" s="12">
        <v>836282</v>
      </c>
      <c r="I21" s="12">
        <v>1033839</v>
      </c>
      <c r="J21" s="12">
        <v>1217251</v>
      </c>
      <c r="K21" s="12">
        <v>1371677</v>
      </c>
      <c r="L21" s="12">
        <v>1505749</v>
      </c>
      <c r="M21" s="12">
        <v>1653762</v>
      </c>
      <c r="N21" s="12">
        <v>1764281</v>
      </c>
      <c r="O21" s="12">
        <v>1890268</v>
      </c>
      <c r="P21" s="12">
        <v>1963968</v>
      </c>
      <c r="Q21" s="12">
        <v>2022933</v>
      </c>
      <c r="R21" s="13">
        <v>2022933</v>
      </c>
      <c r="S21" s="13">
        <v>2022933</v>
      </c>
      <c r="T21" s="13">
        <v>2022933</v>
      </c>
      <c r="U21" s="13">
        <v>2022933</v>
      </c>
      <c r="V21" s="13">
        <v>2022933</v>
      </c>
      <c r="W21" s="13">
        <v>2022933</v>
      </c>
      <c r="X21" s="13">
        <v>2022933</v>
      </c>
      <c r="Y21" s="13">
        <v>2022933</v>
      </c>
      <c r="Z21" s="13">
        <v>2022933</v>
      </c>
      <c r="AA21" s="13">
        <v>2022933</v>
      </c>
      <c r="AB21" s="13">
        <v>2022933</v>
      </c>
      <c r="AC21" s="13">
        <v>2022933</v>
      </c>
      <c r="AD21" s="13">
        <v>2022933</v>
      </c>
      <c r="AE21" s="13">
        <v>2022933</v>
      </c>
      <c r="AF21" s="13">
        <v>2022933</v>
      </c>
      <c r="AG21" s="13">
        <v>2022933</v>
      </c>
      <c r="AH21" s="13">
        <v>2022933</v>
      </c>
      <c r="AI21" s="13">
        <v>2022933</v>
      </c>
      <c r="AJ21" s="13">
        <v>2022933</v>
      </c>
      <c r="AK21" s="13">
        <v>2022933</v>
      </c>
      <c r="AL21" s="13">
        <v>2022933</v>
      </c>
      <c r="AM21" s="13">
        <v>2022933</v>
      </c>
      <c r="AN21" s="13">
        <v>2022933</v>
      </c>
      <c r="AO21" s="13">
        <v>2022933</v>
      </c>
      <c r="AP21" s="13">
        <v>2022933</v>
      </c>
      <c r="AQ21" s="13">
        <v>2022933</v>
      </c>
      <c r="AR21" s="13">
        <v>2022933</v>
      </c>
      <c r="AS21" s="13">
        <v>2022933</v>
      </c>
      <c r="AT21" s="13">
        <v>2022933</v>
      </c>
      <c r="AU21" s="13">
        <v>2022933</v>
      </c>
      <c r="AV21" s="13">
        <v>2022933</v>
      </c>
      <c r="AW21" s="13">
        <v>2022933</v>
      </c>
      <c r="AX21" s="13">
        <v>2022933</v>
      </c>
      <c r="AY21" s="13">
        <v>2022933</v>
      </c>
      <c r="AZ21" s="13">
        <v>2022933</v>
      </c>
      <c r="BA21" s="13">
        <v>2022933</v>
      </c>
      <c r="BB21" s="13">
        <v>2022933</v>
      </c>
      <c r="BC21" s="13">
        <v>2022933</v>
      </c>
      <c r="BD21" s="13">
        <v>2022933</v>
      </c>
      <c r="BE21" s="13">
        <v>2022933</v>
      </c>
      <c r="BF21" s="13">
        <v>2022933</v>
      </c>
      <c r="BG21" s="13">
        <v>2022933</v>
      </c>
      <c r="BH21" s="13">
        <v>2022933</v>
      </c>
      <c r="BI21" s="13">
        <v>2022933</v>
      </c>
      <c r="BJ21" s="13">
        <v>2022933</v>
      </c>
      <c r="BK21" s="13">
        <v>2022933</v>
      </c>
      <c r="BL21" s="13">
        <v>2022933</v>
      </c>
      <c r="BM21" s="13">
        <v>2022933</v>
      </c>
      <c r="BN21" s="13">
        <v>2022933</v>
      </c>
      <c r="BO21" s="13">
        <v>2022933</v>
      </c>
      <c r="BP21" s="13">
        <v>2022933</v>
      </c>
      <c r="BQ21" s="13">
        <v>2022933</v>
      </c>
      <c r="BR21" s="13">
        <v>2022933</v>
      </c>
      <c r="BS21" s="13">
        <v>2022933</v>
      </c>
      <c r="BT21" s="13">
        <v>2022933</v>
      </c>
      <c r="BU21" s="13">
        <v>2022933</v>
      </c>
      <c r="BV21" s="13">
        <v>2022933</v>
      </c>
      <c r="BW21" s="13">
        <v>2022933</v>
      </c>
      <c r="BX21" s="13">
        <v>2022933</v>
      </c>
      <c r="BY21" s="13">
        <v>2022933</v>
      </c>
      <c r="BZ21" s="13">
        <v>2022933</v>
      </c>
      <c r="CA21" s="13">
        <v>2022933</v>
      </c>
      <c r="CB21" s="13">
        <v>2022933</v>
      </c>
      <c r="CC21" s="13">
        <v>2022933</v>
      </c>
      <c r="CD21" s="13">
        <v>2022933</v>
      </c>
      <c r="CE21" s="13">
        <v>2022933</v>
      </c>
      <c r="CF21" s="13">
        <v>2022933</v>
      </c>
    </row>
    <row r="22" spans="1:84" s="5" customFormat="1" ht="45.75" customHeight="1">
      <c r="A22" s="11">
        <v>17</v>
      </c>
      <c r="B22" s="12">
        <v>5825811</v>
      </c>
      <c r="C22" s="20"/>
      <c r="D22" s="12">
        <v>171067</v>
      </c>
      <c r="E22" s="12">
        <v>313747</v>
      </c>
      <c r="F22" s="12">
        <v>456149</v>
      </c>
      <c r="G22" s="12">
        <v>629879</v>
      </c>
      <c r="H22" s="12">
        <v>840091</v>
      </c>
      <c r="I22" s="12">
        <v>1039208</v>
      </c>
      <c r="J22" s="12">
        <v>1224586</v>
      </c>
      <c r="K22" s="12">
        <v>1381272</v>
      </c>
      <c r="L22" s="12">
        <v>1517897</v>
      </c>
      <c r="M22" s="12">
        <v>1668731</v>
      </c>
      <c r="N22" s="12">
        <v>1782404</v>
      </c>
      <c r="O22" s="12">
        <v>1911992</v>
      </c>
      <c r="P22" s="12">
        <v>1987800</v>
      </c>
      <c r="Q22" s="12">
        <v>2049122</v>
      </c>
      <c r="R22" s="13">
        <v>2049122</v>
      </c>
      <c r="S22" s="13">
        <v>2049122</v>
      </c>
      <c r="T22" s="13">
        <v>2049122</v>
      </c>
      <c r="U22" s="13">
        <v>2049122</v>
      </c>
      <c r="V22" s="13">
        <v>2049122</v>
      </c>
      <c r="W22" s="13">
        <v>2049122</v>
      </c>
      <c r="X22" s="13">
        <v>2049122</v>
      </c>
      <c r="Y22" s="13">
        <v>2049122</v>
      </c>
      <c r="Z22" s="13">
        <v>2049122</v>
      </c>
      <c r="AA22" s="13">
        <v>2049122</v>
      </c>
      <c r="AB22" s="13">
        <v>2049122</v>
      </c>
      <c r="AC22" s="13">
        <v>2049122</v>
      </c>
      <c r="AD22" s="13">
        <v>2049122</v>
      </c>
      <c r="AE22" s="13">
        <v>2049122</v>
      </c>
      <c r="AF22" s="13">
        <v>2049122</v>
      </c>
      <c r="AG22" s="13">
        <v>2049122</v>
      </c>
      <c r="AH22" s="13">
        <v>2049122</v>
      </c>
      <c r="AI22" s="13">
        <v>2049122</v>
      </c>
      <c r="AJ22" s="13">
        <v>2049122</v>
      </c>
      <c r="AK22" s="13">
        <v>2049122</v>
      </c>
      <c r="AL22" s="13">
        <v>2049122</v>
      </c>
      <c r="AM22" s="13">
        <v>2049122</v>
      </c>
      <c r="AN22" s="13">
        <v>2049122</v>
      </c>
      <c r="AO22" s="13">
        <v>2049122</v>
      </c>
      <c r="AP22" s="13">
        <v>2049122</v>
      </c>
      <c r="AQ22" s="13">
        <v>2049122</v>
      </c>
      <c r="AR22" s="13">
        <v>2049122</v>
      </c>
      <c r="AS22" s="13">
        <v>2049122</v>
      </c>
      <c r="AT22" s="13">
        <v>2049122</v>
      </c>
      <c r="AU22" s="13">
        <v>2049122</v>
      </c>
      <c r="AV22" s="13">
        <v>2049122</v>
      </c>
      <c r="AW22" s="13">
        <v>2049122</v>
      </c>
      <c r="AX22" s="13">
        <v>2049122</v>
      </c>
      <c r="AY22" s="13">
        <v>2049122</v>
      </c>
      <c r="AZ22" s="13">
        <v>2049122</v>
      </c>
      <c r="BA22" s="13">
        <v>2049122</v>
      </c>
      <c r="BB22" s="13">
        <v>2049122</v>
      </c>
      <c r="BC22" s="13">
        <v>2049122</v>
      </c>
      <c r="BD22" s="13">
        <v>2049122</v>
      </c>
      <c r="BE22" s="13">
        <v>2049122</v>
      </c>
      <c r="BF22" s="13">
        <v>2049122</v>
      </c>
      <c r="BG22" s="13">
        <v>2049122</v>
      </c>
      <c r="BH22" s="13">
        <v>2049122</v>
      </c>
      <c r="BI22" s="13">
        <v>2049122</v>
      </c>
      <c r="BJ22" s="13">
        <v>2049122</v>
      </c>
      <c r="BK22" s="13">
        <v>2049122</v>
      </c>
      <c r="BL22" s="13">
        <v>2049122</v>
      </c>
      <c r="BM22" s="13">
        <v>2049122</v>
      </c>
      <c r="BN22" s="13">
        <v>2049122</v>
      </c>
      <c r="BO22" s="13">
        <v>2049122</v>
      </c>
      <c r="BP22" s="13">
        <v>2049122</v>
      </c>
      <c r="BQ22" s="13">
        <v>2049122</v>
      </c>
      <c r="BR22" s="13">
        <v>2049122</v>
      </c>
      <c r="BS22" s="13">
        <v>2049122</v>
      </c>
      <c r="BT22" s="13">
        <v>2049122</v>
      </c>
      <c r="BU22" s="13">
        <v>2049122</v>
      </c>
      <c r="BV22" s="13">
        <v>2049122</v>
      </c>
      <c r="BW22" s="13">
        <v>2049122</v>
      </c>
      <c r="BX22" s="13">
        <v>2049122</v>
      </c>
      <c r="BY22" s="13">
        <v>2049122</v>
      </c>
      <c r="BZ22" s="13">
        <v>2049122</v>
      </c>
      <c r="CA22" s="13">
        <v>2049122</v>
      </c>
      <c r="CB22" s="13">
        <v>2049122</v>
      </c>
      <c r="CC22" s="13">
        <v>2049122</v>
      </c>
      <c r="CD22" s="13">
        <v>2049122</v>
      </c>
      <c r="CE22" s="13">
        <v>2049122</v>
      </c>
      <c r="CF22" s="13">
        <v>2049122</v>
      </c>
    </row>
    <row r="23" spans="1:84" s="5" customFormat="1" ht="45.75" customHeight="1">
      <c r="A23" s="11">
        <v>18</v>
      </c>
      <c r="B23" s="12">
        <v>5862451</v>
      </c>
      <c r="C23" s="20"/>
      <c r="D23" s="12">
        <v>171467</v>
      </c>
      <c r="E23" s="12">
        <v>314727</v>
      </c>
      <c r="F23" s="12">
        <v>457894</v>
      </c>
      <c r="G23" s="12">
        <v>632558</v>
      </c>
      <c r="H23" s="12">
        <v>843902</v>
      </c>
      <c r="I23" s="12">
        <v>1044577</v>
      </c>
      <c r="J23" s="12">
        <v>1231920</v>
      </c>
      <c r="K23" s="12">
        <v>1390866</v>
      </c>
      <c r="L23" s="12">
        <v>1530045</v>
      </c>
      <c r="M23" s="12">
        <v>1683695</v>
      </c>
      <c r="N23" s="12">
        <v>1800528</v>
      </c>
      <c r="O23" s="12">
        <v>1933717</v>
      </c>
      <c r="P23" s="12">
        <v>2011632</v>
      </c>
      <c r="Q23" s="12">
        <v>2075314</v>
      </c>
      <c r="R23" s="13">
        <v>2075314</v>
      </c>
      <c r="S23" s="13">
        <v>2075314</v>
      </c>
      <c r="T23" s="13">
        <v>2075314</v>
      </c>
      <c r="U23" s="13">
        <v>2075314</v>
      </c>
      <c r="V23" s="13">
        <v>2075314</v>
      </c>
      <c r="W23" s="13">
        <v>2075314</v>
      </c>
      <c r="X23" s="13">
        <v>2075314</v>
      </c>
      <c r="Y23" s="13">
        <v>2075314</v>
      </c>
      <c r="Z23" s="13">
        <v>2075314</v>
      </c>
      <c r="AA23" s="13">
        <v>2075314</v>
      </c>
      <c r="AB23" s="13">
        <v>2075314</v>
      </c>
      <c r="AC23" s="13">
        <v>2075314</v>
      </c>
      <c r="AD23" s="13">
        <v>2075314</v>
      </c>
      <c r="AE23" s="13">
        <v>2075314</v>
      </c>
      <c r="AF23" s="13">
        <v>2075314</v>
      </c>
      <c r="AG23" s="13">
        <v>2075314</v>
      </c>
      <c r="AH23" s="13">
        <v>2075314</v>
      </c>
      <c r="AI23" s="13">
        <v>2075314</v>
      </c>
      <c r="AJ23" s="13">
        <v>2075314</v>
      </c>
      <c r="AK23" s="13">
        <v>2075314</v>
      </c>
      <c r="AL23" s="13">
        <v>2075314</v>
      </c>
      <c r="AM23" s="13">
        <v>2075314</v>
      </c>
      <c r="AN23" s="13">
        <v>2075314</v>
      </c>
      <c r="AO23" s="13">
        <v>2075314</v>
      </c>
      <c r="AP23" s="13">
        <v>2075314</v>
      </c>
      <c r="AQ23" s="13">
        <v>2075314</v>
      </c>
      <c r="AR23" s="13">
        <v>2075314</v>
      </c>
      <c r="AS23" s="13">
        <v>2075314</v>
      </c>
      <c r="AT23" s="13">
        <v>2075314</v>
      </c>
      <c r="AU23" s="13">
        <v>2075314</v>
      </c>
      <c r="AV23" s="13">
        <v>2075314</v>
      </c>
      <c r="AW23" s="13">
        <v>2075314</v>
      </c>
      <c r="AX23" s="13">
        <v>2075314</v>
      </c>
      <c r="AY23" s="13">
        <v>2075314</v>
      </c>
      <c r="AZ23" s="13">
        <v>2075314</v>
      </c>
      <c r="BA23" s="13">
        <v>2075314</v>
      </c>
      <c r="BB23" s="13">
        <v>2075314</v>
      </c>
      <c r="BC23" s="13">
        <v>2075314</v>
      </c>
      <c r="BD23" s="13">
        <v>2075314</v>
      </c>
      <c r="BE23" s="13">
        <v>2075314</v>
      </c>
      <c r="BF23" s="13">
        <v>2075314</v>
      </c>
      <c r="BG23" s="13">
        <v>2075314</v>
      </c>
      <c r="BH23" s="13">
        <v>2075314</v>
      </c>
      <c r="BI23" s="13">
        <v>2075314</v>
      </c>
      <c r="BJ23" s="13">
        <v>2075314</v>
      </c>
      <c r="BK23" s="13">
        <v>2075314</v>
      </c>
      <c r="BL23" s="13">
        <v>2075314</v>
      </c>
      <c r="BM23" s="13">
        <v>2075314</v>
      </c>
      <c r="BN23" s="13">
        <v>2075314</v>
      </c>
      <c r="BO23" s="13">
        <v>2075314</v>
      </c>
      <c r="BP23" s="13">
        <v>2075314</v>
      </c>
      <c r="BQ23" s="13">
        <v>2075314</v>
      </c>
      <c r="BR23" s="13">
        <v>2075314</v>
      </c>
      <c r="BS23" s="13">
        <v>2075314</v>
      </c>
      <c r="BT23" s="13">
        <v>2075314</v>
      </c>
      <c r="BU23" s="13">
        <v>2075314</v>
      </c>
      <c r="BV23" s="13">
        <v>2075314</v>
      </c>
      <c r="BW23" s="13">
        <v>2075314</v>
      </c>
      <c r="BX23" s="13">
        <v>2075314</v>
      </c>
      <c r="BY23" s="13">
        <v>2075314</v>
      </c>
      <c r="BZ23" s="13">
        <v>2075314</v>
      </c>
      <c r="CA23" s="13">
        <v>2075314</v>
      </c>
      <c r="CB23" s="13">
        <v>2075314</v>
      </c>
      <c r="CC23" s="13">
        <v>2075314</v>
      </c>
      <c r="CD23" s="13">
        <v>2075314</v>
      </c>
      <c r="CE23" s="13">
        <v>2075314</v>
      </c>
      <c r="CF23" s="13">
        <v>2075314</v>
      </c>
    </row>
    <row r="24" spans="1:84" s="5" customFormat="1" ht="45.75" customHeight="1">
      <c r="A24" s="11">
        <v>19</v>
      </c>
      <c r="B24" s="12">
        <v>5899091</v>
      </c>
      <c r="C24" s="20"/>
      <c r="D24" s="12">
        <v>171867</v>
      </c>
      <c r="E24" s="12">
        <v>315707</v>
      </c>
      <c r="F24" s="12">
        <v>459640</v>
      </c>
      <c r="G24" s="12">
        <v>635238</v>
      </c>
      <c r="H24" s="12">
        <v>847712</v>
      </c>
      <c r="I24" s="12">
        <v>1049946</v>
      </c>
      <c r="J24" s="12">
        <v>1239256</v>
      </c>
      <c r="K24" s="12">
        <v>1400462</v>
      </c>
      <c r="L24" s="12">
        <v>1542192</v>
      </c>
      <c r="M24" s="12">
        <v>1698666</v>
      </c>
      <c r="N24" s="12">
        <v>1818652</v>
      </c>
      <c r="O24" s="12">
        <v>1955442</v>
      </c>
      <c r="P24" s="12">
        <v>2035462</v>
      </c>
      <c r="Q24" s="12">
        <v>2101502</v>
      </c>
      <c r="R24" s="13">
        <v>2101502</v>
      </c>
      <c r="S24" s="13">
        <v>2101502</v>
      </c>
      <c r="T24" s="13">
        <v>2101502</v>
      </c>
      <c r="U24" s="13">
        <v>2101502</v>
      </c>
      <c r="V24" s="13">
        <v>2101502</v>
      </c>
      <c r="W24" s="13">
        <v>2101502</v>
      </c>
      <c r="X24" s="13">
        <v>2101502</v>
      </c>
      <c r="Y24" s="13">
        <v>2101502</v>
      </c>
      <c r="Z24" s="13">
        <v>2101502</v>
      </c>
      <c r="AA24" s="13">
        <v>2101502</v>
      </c>
      <c r="AB24" s="13">
        <v>2101502</v>
      </c>
      <c r="AC24" s="13">
        <v>2101502</v>
      </c>
      <c r="AD24" s="13">
        <v>2101502</v>
      </c>
      <c r="AE24" s="13">
        <v>2101502</v>
      </c>
      <c r="AF24" s="13">
        <v>2101502</v>
      </c>
      <c r="AG24" s="13">
        <v>2101502</v>
      </c>
      <c r="AH24" s="13">
        <v>2101502</v>
      </c>
      <c r="AI24" s="13">
        <v>2101502</v>
      </c>
      <c r="AJ24" s="13">
        <v>2101502</v>
      </c>
      <c r="AK24" s="13">
        <v>2101502</v>
      </c>
      <c r="AL24" s="13">
        <v>2101502</v>
      </c>
      <c r="AM24" s="13">
        <v>2101502</v>
      </c>
      <c r="AN24" s="13">
        <v>2101502</v>
      </c>
      <c r="AO24" s="13">
        <v>2101502</v>
      </c>
      <c r="AP24" s="13">
        <v>2101502</v>
      </c>
      <c r="AQ24" s="13">
        <v>2101502</v>
      </c>
      <c r="AR24" s="13">
        <v>2101502</v>
      </c>
      <c r="AS24" s="13">
        <v>2101502</v>
      </c>
      <c r="AT24" s="13">
        <v>2101502</v>
      </c>
      <c r="AU24" s="13">
        <v>2101502</v>
      </c>
      <c r="AV24" s="13">
        <v>2101502</v>
      </c>
      <c r="AW24" s="13">
        <v>2101502</v>
      </c>
      <c r="AX24" s="13">
        <v>2101502</v>
      </c>
      <c r="AY24" s="13">
        <v>2101502</v>
      </c>
      <c r="AZ24" s="13">
        <v>2101502</v>
      </c>
      <c r="BA24" s="13">
        <v>2101502</v>
      </c>
      <c r="BB24" s="13">
        <v>2101502</v>
      </c>
      <c r="BC24" s="13">
        <v>2101502</v>
      </c>
      <c r="BD24" s="13">
        <v>2101502</v>
      </c>
      <c r="BE24" s="13">
        <v>2101502</v>
      </c>
      <c r="BF24" s="13">
        <v>2101502</v>
      </c>
      <c r="BG24" s="13">
        <v>2101502</v>
      </c>
      <c r="BH24" s="13">
        <v>2101502</v>
      </c>
      <c r="BI24" s="13">
        <v>2101502</v>
      </c>
      <c r="BJ24" s="13">
        <v>2101502</v>
      </c>
      <c r="BK24" s="13">
        <v>2101502</v>
      </c>
      <c r="BL24" s="13">
        <v>2101502</v>
      </c>
      <c r="BM24" s="13">
        <v>2101502</v>
      </c>
      <c r="BN24" s="13">
        <v>2101502</v>
      </c>
      <c r="BO24" s="13">
        <v>2101502</v>
      </c>
      <c r="BP24" s="13">
        <v>2101502</v>
      </c>
      <c r="BQ24" s="13">
        <v>2101502</v>
      </c>
      <c r="BR24" s="13">
        <v>2101502</v>
      </c>
      <c r="BS24" s="13">
        <v>2101502</v>
      </c>
      <c r="BT24" s="13">
        <v>2101502</v>
      </c>
      <c r="BU24" s="13">
        <v>2101502</v>
      </c>
      <c r="BV24" s="13">
        <v>2101502</v>
      </c>
      <c r="BW24" s="13">
        <v>2101502</v>
      </c>
      <c r="BX24" s="13">
        <v>2101502</v>
      </c>
      <c r="BY24" s="13">
        <v>2101502</v>
      </c>
      <c r="BZ24" s="13">
        <v>2101502</v>
      </c>
      <c r="CA24" s="13">
        <v>2101502</v>
      </c>
      <c r="CB24" s="13">
        <v>2101502</v>
      </c>
      <c r="CC24" s="13">
        <v>2101502</v>
      </c>
      <c r="CD24" s="13">
        <v>2101502</v>
      </c>
      <c r="CE24" s="13">
        <v>2101502</v>
      </c>
      <c r="CF24" s="13">
        <v>2101502</v>
      </c>
    </row>
    <row r="25" spans="1:84" s="5" customFormat="1" ht="45.75" customHeight="1">
      <c r="A25" s="11">
        <v>20</v>
      </c>
      <c r="B25" s="12">
        <v>5944891</v>
      </c>
      <c r="C25" s="20"/>
      <c r="D25" s="12">
        <v>172267</v>
      </c>
      <c r="E25" s="12">
        <v>316687</v>
      </c>
      <c r="F25" s="12">
        <v>461385</v>
      </c>
      <c r="G25" s="12">
        <v>637917</v>
      </c>
      <c r="H25" s="12">
        <v>851521</v>
      </c>
      <c r="I25" s="12">
        <v>1055317</v>
      </c>
      <c r="J25" s="12">
        <v>1246589</v>
      </c>
      <c r="K25" s="12">
        <v>1410057</v>
      </c>
      <c r="L25" s="12">
        <v>1554342</v>
      </c>
      <c r="M25" s="12">
        <v>1713629</v>
      </c>
      <c r="N25" s="12">
        <v>1836776</v>
      </c>
      <c r="O25" s="12">
        <v>1977166</v>
      </c>
      <c r="P25" s="12">
        <v>2059294</v>
      </c>
      <c r="Q25" s="12">
        <v>2127689</v>
      </c>
      <c r="R25" s="13">
        <v>2127689</v>
      </c>
      <c r="S25" s="13">
        <v>2127689</v>
      </c>
      <c r="T25" s="13">
        <v>2127689</v>
      </c>
      <c r="U25" s="13">
        <v>2127689</v>
      </c>
      <c r="V25" s="13">
        <v>2127689</v>
      </c>
      <c r="W25" s="13">
        <v>2127689</v>
      </c>
      <c r="X25" s="13">
        <v>2127689</v>
      </c>
      <c r="Y25" s="13">
        <v>2127689</v>
      </c>
      <c r="Z25" s="13">
        <v>2127689</v>
      </c>
      <c r="AA25" s="13">
        <v>2127689</v>
      </c>
      <c r="AB25" s="13">
        <v>2127689</v>
      </c>
      <c r="AC25" s="13">
        <v>2127689</v>
      </c>
      <c r="AD25" s="13">
        <v>2127689</v>
      </c>
      <c r="AE25" s="13">
        <v>2127689</v>
      </c>
      <c r="AF25" s="13">
        <v>2127689</v>
      </c>
      <c r="AG25" s="13">
        <v>2127689</v>
      </c>
      <c r="AH25" s="13">
        <v>2127689</v>
      </c>
      <c r="AI25" s="13">
        <v>2127689</v>
      </c>
      <c r="AJ25" s="13">
        <v>2127689</v>
      </c>
      <c r="AK25" s="13">
        <v>2127689</v>
      </c>
      <c r="AL25" s="13">
        <v>2127689</v>
      </c>
      <c r="AM25" s="13">
        <v>2127689</v>
      </c>
      <c r="AN25" s="13">
        <v>2127689</v>
      </c>
      <c r="AO25" s="13">
        <v>2127689</v>
      </c>
      <c r="AP25" s="13">
        <v>2127689</v>
      </c>
      <c r="AQ25" s="13">
        <v>2127689</v>
      </c>
      <c r="AR25" s="13">
        <v>2127689</v>
      </c>
      <c r="AS25" s="13">
        <v>2127689</v>
      </c>
      <c r="AT25" s="13">
        <v>2127689</v>
      </c>
      <c r="AU25" s="13">
        <v>2127689</v>
      </c>
      <c r="AV25" s="13">
        <v>2127689</v>
      </c>
      <c r="AW25" s="13">
        <v>2127689</v>
      </c>
      <c r="AX25" s="13">
        <v>2127689</v>
      </c>
      <c r="AY25" s="13">
        <v>2127689</v>
      </c>
      <c r="AZ25" s="13">
        <v>2127689</v>
      </c>
      <c r="BA25" s="13">
        <v>2127689</v>
      </c>
      <c r="BB25" s="13">
        <v>2127689</v>
      </c>
      <c r="BC25" s="13">
        <v>2127689</v>
      </c>
      <c r="BD25" s="13">
        <v>2127689</v>
      </c>
      <c r="BE25" s="13">
        <v>2127689</v>
      </c>
      <c r="BF25" s="13">
        <v>2127689</v>
      </c>
      <c r="BG25" s="13">
        <v>2127689</v>
      </c>
      <c r="BH25" s="13">
        <v>2127689</v>
      </c>
      <c r="BI25" s="13">
        <v>2127689</v>
      </c>
      <c r="BJ25" s="13">
        <v>2127689</v>
      </c>
      <c r="BK25" s="13">
        <v>2127689</v>
      </c>
      <c r="BL25" s="13">
        <v>2127689</v>
      </c>
      <c r="BM25" s="13">
        <v>2127689</v>
      </c>
      <c r="BN25" s="13">
        <v>2127689</v>
      </c>
      <c r="BO25" s="13">
        <v>2127689</v>
      </c>
      <c r="BP25" s="13">
        <v>2127689</v>
      </c>
      <c r="BQ25" s="13">
        <v>2127689</v>
      </c>
      <c r="BR25" s="13">
        <v>2127689</v>
      </c>
      <c r="BS25" s="13">
        <v>2127689</v>
      </c>
      <c r="BT25" s="13">
        <v>2127689</v>
      </c>
      <c r="BU25" s="13">
        <v>2127689</v>
      </c>
      <c r="BV25" s="13">
        <v>2127689</v>
      </c>
      <c r="BW25" s="13">
        <v>2127689</v>
      </c>
      <c r="BX25" s="13">
        <v>2127689</v>
      </c>
      <c r="BY25" s="13">
        <v>2127689</v>
      </c>
      <c r="BZ25" s="13">
        <v>2127689</v>
      </c>
      <c r="CA25" s="13">
        <v>2127689</v>
      </c>
      <c r="CB25" s="13">
        <v>2127689</v>
      </c>
      <c r="CC25" s="13">
        <v>2127689</v>
      </c>
      <c r="CD25" s="13">
        <v>2127689</v>
      </c>
      <c r="CE25" s="13">
        <v>2127689</v>
      </c>
      <c r="CF25" s="13">
        <v>2127689</v>
      </c>
    </row>
    <row r="26" spans="1:84" s="5" customFormat="1" ht="45.75" customHeight="1">
      <c r="A26" s="14"/>
    </row>
    <row r="27" spans="1:84" s="5" customFormat="1" ht="45.75" customHeight="1">
      <c r="A27" s="14"/>
    </row>
    <row r="28" spans="1:84" s="5" customFormat="1" ht="45.75" customHeight="1">
      <c r="A28" s="14"/>
    </row>
    <row r="29" spans="1:84" s="5" customFormat="1" ht="45.75" customHeight="1">
      <c r="A29" s="14"/>
    </row>
    <row r="30" spans="1:84" s="5" customFormat="1" ht="45.75" customHeight="1">
      <c r="A30" s="14"/>
    </row>
    <row r="31" spans="1:84" s="5" customFormat="1" ht="45.75" customHeight="1">
      <c r="A31" s="14"/>
    </row>
    <row r="32" spans="1:84" s="5" customFormat="1" ht="45.75" customHeight="1">
      <c r="A32" s="14"/>
    </row>
    <row r="33" spans="1:1" s="5" customFormat="1" ht="45.75" customHeight="1">
      <c r="A33" s="14"/>
    </row>
    <row r="34" spans="1:1" s="5" customFormat="1" ht="45.75" customHeight="1">
      <c r="A34" s="14"/>
    </row>
    <row r="35" spans="1:1" s="5" customFormat="1" ht="45.75" customHeight="1">
      <c r="A35" s="14"/>
    </row>
    <row r="36" spans="1:1" s="5" customFormat="1" ht="45.75" customHeight="1">
      <c r="A36" s="14"/>
    </row>
    <row r="37" spans="1:1" s="5" customFormat="1" ht="45.75" customHeight="1">
      <c r="A37" s="14"/>
    </row>
    <row r="38" spans="1:1" s="5" customFormat="1" ht="45.75" customHeight="1">
      <c r="A38" s="14"/>
    </row>
    <row r="39" spans="1:1" s="5" customFormat="1" ht="45.75" customHeight="1">
      <c r="A39" s="14"/>
    </row>
    <row r="40" spans="1:1" s="5" customFormat="1" ht="45.75" customHeight="1">
      <c r="A40" s="14"/>
    </row>
    <row r="41" spans="1:1" s="5" customFormat="1" ht="45.75" customHeight="1">
      <c r="A41" s="14"/>
    </row>
    <row r="42" spans="1:1" s="5" customFormat="1" ht="45.75" customHeight="1">
      <c r="A42" s="14"/>
    </row>
    <row r="43" spans="1:1" s="5" customFormat="1" ht="45.75" customHeight="1">
      <c r="A43" s="14"/>
    </row>
    <row r="44" spans="1:1" s="5" customFormat="1" ht="45.75" customHeight="1">
      <c r="A44" s="14"/>
    </row>
    <row r="45" spans="1:1" s="5" customFormat="1" ht="45.75" customHeight="1">
      <c r="A45" s="14"/>
    </row>
    <row r="46" spans="1:1" s="5" customFormat="1" ht="45.75" customHeight="1">
      <c r="A46" s="14"/>
    </row>
    <row r="47" spans="1:1" s="5" customFormat="1" ht="45.75" customHeight="1">
      <c r="A47" s="14"/>
    </row>
    <row r="48" spans="1:1" s="5" customFormat="1" ht="45.75" customHeight="1">
      <c r="A48" s="14"/>
    </row>
    <row r="49" spans="1:1" s="5" customFormat="1" ht="45.75" customHeight="1">
      <c r="A49" s="14"/>
    </row>
    <row r="50" spans="1:1" s="5" customFormat="1" ht="45.75" customHeight="1">
      <c r="A50" s="14"/>
    </row>
    <row r="51" spans="1:1" s="5" customFormat="1" ht="45.75" customHeight="1">
      <c r="A51" s="14"/>
    </row>
    <row r="52" spans="1:1" s="5" customFormat="1" ht="45.75" customHeight="1">
      <c r="A52" s="14"/>
    </row>
    <row r="53" spans="1:1" s="5" customFormat="1" ht="45.75" customHeight="1">
      <c r="A53" s="14"/>
    </row>
    <row r="54" spans="1:1" s="5" customFormat="1" ht="45.75" customHeight="1">
      <c r="A54" s="14"/>
    </row>
    <row r="55" spans="1:1" s="5" customFormat="1" ht="45.75" customHeight="1">
      <c r="A55" s="14"/>
    </row>
    <row r="56" spans="1:1" s="5" customFormat="1" ht="45.75" customHeight="1">
      <c r="A56" s="14"/>
    </row>
    <row r="57" spans="1:1" s="5" customFormat="1" ht="45.75" customHeight="1">
      <c r="A57" s="14"/>
    </row>
    <row r="58" spans="1:1" s="5" customFormat="1" ht="45.75" customHeight="1">
      <c r="A58" s="14"/>
    </row>
    <row r="59" spans="1:1" s="5" customFormat="1" ht="45.75" customHeight="1">
      <c r="A59" s="14"/>
    </row>
    <row r="60" spans="1:1" s="5" customFormat="1" ht="45.75" customHeight="1">
      <c r="A60" s="14"/>
    </row>
    <row r="61" spans="1:1" s="5" customFormat="1" ht="45.75" customHeight="1">
      <c r="A61" s="14"/>
    </row>
    <row r="62" spans="1:1" s="5" customFormat="1" ht="45.75" customHeight="1">
      <c r="A62" s="14"/>
    </row>
    <row r="63" spans="1:1" s="5" customFormat="1" ht="45.75" customHeight="1">
      <c r="A63" s="14"/>
    </row>
    <row r="64" spans="1:1" s="5" customFormat="1" ht="45.75" customHeight="1">
      <c r="A64" s="14"/>
    </row>
    <row r="65" spans="1:1" s="5" customFormat="1" ht="45.75" customHeight="1">
      <c r="A65" s="14"/>
    </row>
    <row r="66" spans="1:1" s="5" customFormat="1" ht="45.75" customHeight="1">
      <c r="A66" s="14"/>
    </row>
    <row r="67" spans="1:1" s="5" customFormat="1" ht="45.75" customHeight="1">
      <c r="A67" s="14"/>
    </row>
    <row r="68" spans="1:1" s="5" customFormat="1" ht="45.75" customHeight="1">
      <c r="A68" s="14"/>
    </row>
    <row r="69" spans="1:1" s="5" customFormat="1" ht="45.75" customHeight="1">
      <c r="A69" s="14"/>
    </row>
    <row r="70" spans="1:1" s="5" customFormat="1" ht="45.75" customHeight="1">
      <c r="A70" s="14"/>
    </row>
    <row r="71" spans="1:1" s="5" customFormat="1" ht="45.75" customHeight="1">
      <c r="A71" s="14"/>
    </row>
    <row r="72" spans="1:1" s="5" customFormat="1" ht="45.75" customHeight="1">
      <c r="A72" s="14"/>
    </row>
    <row r="73" spans="1:1" s="5" customFormat="1" ht="45.75" customHeight="1">
      <c r="A73" s="14"/>
    </row>
    <row r="74" spans="1:1" s="5" customFormat="1" ht="45.75" customHeight="1">
      <c r="A74" s="14"/>
    </row>
    <row r="75" spans="1:1" s="5" customFormat="1" ht="45.75" customHeight="1">
      <c r="A75" s="14"/>
    </row>
    <row r="76" spans="1:1" s="5" customFormat="1" ht="45.75" customHeight="1">
      <c r="A76" s="14"/>
    </row>
    <row r="77" spans="1:1" s="5" customFormat="1" ht="45.75" customHeight="1">
      <c r="A77" s="14"/>
    </row>
    <row r="78" spans="1:1" s="5" customFormat="1" ht="45.75" customHeight="1">
      <c r="A78" s="14"/>
    </row>
    <row r="79" spans="1:1" s="5" customFormat="1" ht="45.75" customHeight="1">
      <c r="A79" s="14"/>
    </row>
    <row r="80" spans="1:1" s="5" customFormat="1" ht="45.75" customHeight="1">
      <c r="A80" s="14"/>
    </row>
    <row r="81" spans="1:1" s="5" customFormat="1" ht="45.75" customHeight="1">
      <c r="A81" s="14"/>
    </row>
    <row r="82" spans="1:1" s="5" customFormat="1" ht="45.75" customHeight="1">
      <c r="A82" s="14"/>
    </row>
    <row r="83" spans="1:1" s="5" customFormat="1" ht="45.75" customHeight="1">
      <c r="A83" s="14"/>
    </row>
    <row r="84" spans="1:1" s="5" customFormat="1" ht="45.75" customHeight="1">
      <c r="A84" s="14"/>
    </row>
    <row r="85" spans="1:1" s="5" customFormat="1" ht="45.75" customHeight="1">
      <c r="A85" s="14"/>
    </row>
    <row r="86" spans="1:1" s="5" customFormat="1" ht="45.75" customHeight="1">
      <c r="A86" s="14"/>
    </row>
    <row r="87" spans="1:1" s="5" customFormat="1" ht="45.75" customHeight="1">
      <c r="A87" s="14"/>
    </row>
    <row r="88" spans="1:1" s="5" customFormat="1" ht="45.75" customHeight="1">
      <c r="A88" s="14"/>
    </row>
    <row r="89" spans="1:1" s="5" customFormat="1" ht="45.75" customHeight="1">
      <c r="A89" s="14"/>
    </row>
    <row r="90" spans="1:1" s="5" customFormat="1" ht="45.75" customHeight="1">
      <c r="A90" s="14"/>
    </row>
    <row r="91" spans="1:1" s="5" customFormat="1" ht="45.75" customHeight="1">
      <c r="A91" s="14"/>
    </row>
    <row r="92" spans="1:1" s="5" customFormat="1" ht="45.75" customHeight="1">
      <c r="A92" s="14"/>
    </row>
    <row r="93" spans="1:1" s="5" customFormat="1" ht="45.75" customHeight="1">
      <c r="A93" s="14"/>
    </row>
    <row r="94" spans="1:1" s="5" customFormat="1" ht="45.75" customHeight="1">
      <c r="A94" s="14"/>
    </row>
    <row r="95" spans="1:1" s="5" customFormat="1" ht="45.75" customHeight="1">
      <c r="A95" s="14"/>
    </row>
    <row r="96" spans="1:1" s="5" customFormat="1" ht="45.75" customHeight="1">
      <c r="A96" s="14"/>
    </row>
    <row r="97" spans="1:1" s="5" customFormat="1" ht="45.75" customHeight="1">
      <c r="A97" s="14"/>
    </row>
    <row r="98" spans="1:1" s="5" customFormat="1" ht="45.75" customHeight="1">
      <c r="A98" s="14"/>
    </row>
    <row r="99" spans="1:1" s="5" customFormat="1" ht="45.75" customHeight="1">
      <c r="A99" s="14"/>
    </row>
    <row r="100" spans="1:1" s="5" customFormat="1" ht="45.75" customHeight="1">
      <c r="A100" s="14"/>
    </row>
    <row r="101" spans="1:1" s="5" customFormat="1" ht="45.75" customHeight="1">
      <c r="A101" s="14"/>
    </row>
    <row r="102" spans="1:1" s="5" customFormat="1" ht="45.75" customHeight="1">
      <c r="A102" s="14"/>
    </row>
    <row r="103" spans="1:1" s="5" customFormat="1" ht="45.75" customHeight="1">
      <c r="A103" s="14"/>
    </row>
    <row r="104" spans="1:1" s="5" customFormat="1" ht="45.75" customHeight="1">
      <c r="A104" s="14"/>
    </row>
    <row r="105" spans="1:1" s="5" customFormat="1" ht="45.75" customHeight="1">
      <c r="A105" s="14"/>
    </row>
    <row r="106" spans="1:1" s="5" customFormat="1" ht="45.75" customHeight="1">
      <c r="A106" s="14"/>
    </row>
    <row r="107" spans="1:1" s="5" customFormat="1" ht="45.75" customHeight="1">
      <c r="A107" s="14"/>
    </row>
    <row r="108" spans="1:1" s="5" customFormat="1" ht="45.75" customHeight="1">
      <c r="A108" s="14"/>
    </row>
    <row r="109" spans="1:1" s="5" customFormat="1" ht="45.75" customHeight="1">
      <c r="A109" s="14"/>
    </row>
    <row r="110" spans="1:1" s="5" customFormat="1" ht="45.75" customHeight="1">
      <c r="A110" s="14"/>
    </row>
    <row r="111" spans="1:1" s="5" customFormat="1" ht="45.75" customHeight="1">
      <c r="A111" s="14"/>
    </row>
    <row r="112" spans="1:1" s="5" customFormat="1" ht="45.75" customHeight="1">
      <c r="A112" s="14"/>
    </row>
    <row r="113" spans="1:1" s="5" customFormat="1" ht="45.75" customHeight="1">
      <c r="A113" s="14"/>
    </row>
    <row r="114" spans="1:1" s="5" customFormat="1" ht="45.75" customHeight="1">
      <c r="A114" s="14"/>
    </row>
    <row r="115" spans="1:1" s="5" customFormat="1" ht="45.75" customHeight="1">
      <c r="A115" s="14"/>
    </row>
    <row r="116" spans="1:1" s="5" customFormat="1" ht="45.75" customHeight="1">
      <c r="A116" s="14"/>
    </row>
    <row r="117" spans="1:1" s="5" customFormat="1" ht="45.75" customHeight="1">
      <c r="A117" s="14"/>
    </row>
    <row r="118" spans="1:1" s="5" customFormat="1" ht="45.75" customHeight="1">
      <c r="A118" s="14"/>
    </row>
    <row r="119" spans="1:1" s="5" customFormat="1" ht="45.75" customHeight="1">
      <c r="A119" s="14"/>
    </row>
    <row r="120" spans="1:1" s="5" customFormat="1" ht="45.75" customHeight="1">
      <c r="A120" s="14"/>
    </row>
    <row r="121" spans="1:1" s="5" customFormat="1" ht="45.75" customHeight="1">
      <c r="A121" s="14"/>
    </row>
    <row r="122" spans="1:1" s="5" customFormat="1" ht="45.75" customHeight="1">
      <c r="A122" s="14"/>
    </row>
    <row r="123" spans="1:1" s="5" customFormat="1" ht="45.75" customHeight="1">
      <c r="A123" s="14"/>
    </row>
    <row r="124" spans="1:1" s="5" customFormat="1" ht="45.75" customHeight="1">
      <c r="A124" s="14"/>
    </row>
    <row r="125" spans="1:1" s="5" customFormat="1" ht="45.75" customHeight="1">
      <c r="A125" s="14"/>
    </row>
    <row r="126" spans="1:1" s="5" customFormat="1" ht="45.75" customHeight="1">
      <c r="A126" s="14"/>
    </row>
    <row r="127" spans="1:1" s="5" customFormat="1" ht="45.75" customHeight="1">
      <c r="A127" s="14"/>
    </row>
    <row r="128" spans="1:1" s="5" customFormat="1" ht="45.75" customHeight="1">
      <c r="A128" s="14"/>
    </row>
    <row r="129" spans="1:1" s="5" customFormat="1" ht="45.75" customHeight="1">
      <c r="A129" s="14"/>
    </row>
    <row r="130" spans="1:1" s="5" customFormat="1" ht="45.75" customHeight="1">
      <c r="A130" s="14"/>
    </row>
    <row r="131" spans="1:1" s="5" customFormat="1" ht="45.75" customHeight="1">
      <c r="A131" s="14"/>
    </row>
    <row r="132" spans="1:1" s="5" customFormat="1" ht="45.75" customHeight="1">
      <c r="A132" s="14"/>
    </row>
    <row r="133" spans="1:1" s="5" customFormat="1" ht="45.75" customHeight="1">
      <c r="A133" s="14"/>
    </row>
    <row r="134" spans="1:1" s="5" customFormat="1" ht="45.75" customHeight="1">
      <c r="A134" s="14"/>
    </row>
    <row r="135" spans="1:1" s="5" customFormat="1" ht="45.75" customHeight="1">
      <c r="A135" s="14"/>
    </row>
    <row r="136" spans="1:1" s="5" customFormat="1" ht="45.75" customHeight="1">
      <c r="A136" s="14"/>
    </row>
    <row r="137" spans="1:1" s="5" customFormat="1" ht="45.75" customHeight="1">
      <c r="A137" s="14"/>
    </row>
    <row r="138" spans="1:1" s="5" customFormat="1" ht="45.75" customHeight="1">
      <c r="A138" s="14"/>
    </row>
    <row r="139" spans="1:1" s="5" customFormat="1" ht="45.75" customHeight="1">
      <c r="A139" s="14"/>
    </row>
    <row r="140" spans="1:1" s="5" customFormat="1" ht="45.75" customHeight="1">
      <c r="A140" s="14"/>
    </row>
    <row r="141" spans="1:1" s="5" customFormat="1" ht="45.75" customHeight="1">
      <c r="A141" s="14"/>
    </row>
    <row r="142" spans="1:1" s="5" customFormat="1" ht="45.75" customHeight="1">
      <c r="A142" s="14"/>
    </row>
    <row r="143" spans="1:1" s="5" customFormat="1" ht="45.75" customHeight="1">
      <c r="A143" s="14"/>
    </row>
    <row r="144" spans="1:1" s="5" customFormat="1" ht="45.75" customHeight="1">
      <c r="A144" s="14"/>
    </row>
    <row r="145" spans="1:1" s="5" customFormat="1" ht="45.75" customHeight="1">
      <c r="A145" s="14"/>
    </row>
    <row r="146" spans="1:1" s="5" customFormat="1" ht="45.75" customHeight="1">
      <c r="A146" s="14"/>
    </row>
    <row r="147" spans="1:1" s="5" customFormat="1" ht="45.75" customHeight="1">
      <c r="A147" s="14"/>
    </row>
    <row r="148" spans="1:1" s="5" customFormat="1" ht="45.75" customHeight="1">
      <c r="A148" s="14"/>
    </row>
    <row r="149" spans="1:1" s="5" customFormat="1" ht="45.75" customHeight="1">
      <c r="A149" s="14"/>
    </row>
    <row r="150" spans="1:1" s="5" customFormat="1" ht="45.75" customHeight="1">
      <c r="A150" s="14"/>
    </row>
    <row r="151" spans="1:1" s="5" customFormat="1" ht="45.75" customHeight="1">
      <c r="A151" s="14"/>
    </row>
    <row r="152" spans="1:1" s="5" customFormat="1" ht="45.75" customHeight="1">
      <c r="A152" s="14"/>
    </row>
    <row r="153" spans="1:1" s="5" customFormat="1" ht="45.75" customHeight="1">
      <c r="A153" s="14"/>
    </row>
    <row r="154" spans="1:1" s="5" customFormat="1" ht="45.75" customHeight="1">
      <c r="A154" s="14"/>
    </row>
    <row r="155" spans="1:1" s="5" customFormat="1" ht="45.75" customHeight="1">
      <c r="A155" s="14"/>
    </row>
    <row r="156" spans="1:1" s="5" customFormat="1" ht="45.75" customHeight="1">
      <c r="A156" s="14"/>
    </row>
    <row r="157" spans="1:1" s="5" customFormat="1" ht="45.75" customHeight="1">
      <c r="A157" s="14"/>
    </row>
    <row r="158" spans="1:1" s="5" customFormat="1" ht="45.75" customHeight="1">
      <c r="A158" s="14"/>
    </row>
    <row r="159" spans="1:1" s="5" customFormat="1" ht="45.75" customHeight="1">
      <c r="A159" s="14"/>
    </row>
    <row r="160" spans="1:1" s="5" customFormat="1" ht="45.75" customHeight="1">
      <c r="A160" s="14"/>
    </row>
    <row r="161" spans="1:1" s="5" customFormat="1" ht="45.75" customHeight="1">
      <c r="A161" s="14"/>
    </row>
    <row r="162" spans="1:1" s="5" customFormat="1" ht="45.75" customHeight="1">
      <c r="A162" s="14"/>
    </row>
    <row r="163" spans="1:1" s="5" customFormat="1" ht="45.75" customHeight="1">
      <c r="A163" s="14"/>
    </row>
    <row r="164" spans="1:1" s="5" customFormat="1" ht="45.75" customHeight="1">
      <c r="A164" s="14"/>
    </row>
    <row r="165" spans="1:1" s="5" customFormat="1" ht="45.75" customHeight="1">
      <c r="A165" s="14"/>
    </row>
    <row r="166" spans="1:1" s="5" customFormat="1" ht="45.75" customHeight="1">
      <c r="A166" s="14"/>
    </row>
    <row r="167" spans="1:1" s="5" customFormat="1" ht="45.75" customHeight="1">
      <c r="A167" s="14"/>
    </row>
    <row r="168" spans="1:1" s="5" customFormat="1" ht="45.75" customHeight="1">
      <c r="A168" s="14"/>
    </row>
    <row r="169" spans="1:1" s="5" customFormat="1" ht="45.75" customHeight="1">
      <c r="A169" s="14"/>
    </row>
    <row r="170" spans="1:1" s="5" customFormat="1" ht="45.75" customHeight="1">
      <c r="A170" s="14"/>
    </row>
    <row r="171" spans="1:1" s="5" customFormat="1" ht="45.75" customHeight="1">
      <c r="A171" s="14"/>
    </row>
    <row r="172" spans="1:1" s="5" customFormat="1" ht="45.75" customHeight="1">
      <c r="A172" s="14"/>
    </row>
    <row r="173" spans="1:1" s="5" customFormat="1" ht="45.75" customHeight="1">
      <c r="A173" s="14"/>
    </row>
    <row r="174" spans="1:1" s="5" customFormat="1" ht="45.75" customHeight="1">
      <c r="A174" s="14"/>
    </row>
    <row r="175" spans="1:1" s="5" customFormat="1" ht="45.75" customHeight="1">
      <c r="A175" s="14"/>
    </row>
    <row r="176" spans="1:1" s="5" customFormat="1" ht="45.75" customHeight="1">
      <c r="A176" s="14"/>
    </row>
    <row r="177" spans="1:1" s="5" customFormat="1" ht="45.75" customHeight="1">
      <c r="A177" s="14"/>
    </row>
    <row r="178" spans="1:1" s="5" customFormat="1" ht="45.75" customHeight="1">
      <c r="A178" s="14"/>
    </row>
    <row r="179" spans="1:1" s="5" customFormat="1" ht="45.75" customHeight="1">
      <c r="A179" s="14"/>
    </row>
    <row r="180" spans="1:1" s="5" customFormat="1" ht="45.75" customHeight="1">
      <c r="A180" s="14"/>
    </row>
    <row r="181" spans="1:1" s="5" customFormat="1" ht="45.75" customHeight="1">
      <c r="A181" s="14"/>
    </row>
    <row r="182" spans="1:1" s="5" customFormat="1" ht="45.75" customHeight="1">
      <c r="A182" s="14"/>
    </row>
    <row r="183" spans="1:1" s="5" customFormat="1" ht="45.75" customHeight="1">
      <c r="A183" s="14"/>
    </row>
    <row r="184" spans="1:1" s="5" customFormat="1" ht="45.75" customHeight="1">
      <c r="A184" s="14"/>
    </row>
    <row r="185" spans="1:1" s="5" customFormat="1" ht="45.75" customHeight="1">
      <c r="A185" s="14"/>
    </row>
    <row r="186" spans="1:1" s="5" customFormat="1" ht="45.75" customHeight="1">
      <c r="A186" s="14"/>
    </row>
    <row r="187" spans="1:1" s="5" customFormat="1" ht="45.75" customHeight="1">
      <c r="A187" s="14"/>
    </row>
    <row r="188" spans="1:1" s="5" customFormat="1" ht="45.75" customHeight="1">
      <c r="A188" s="14"/>
    </row>
    <row r="189" spans="1:1" s="5" customFormat="1" ht="45.75" customHeight="1">
      <c r="A189" s="14"/>
    </row>
    <row r="190" spans="1:1" s="5" customFormat="1" ht="45.75" customHeight="1">
      <c r="A190" s="14"/>
    </row>
    <row r="191" spans="1:1" s="5" customFormat="1" ht="45.75" customHeight="1">
      <c r="A191" s="14"/>
    </row>
    <row r="192" spans="1:1" s="5" customFormat="1" ht="45.75" customHeight="1">
      <c r="A192" s="14"/>
    </row>
    <row r="193" spans="1:1" s="5" customFormat="1" ht="45.75" customHeight="1">
      <c r="A193" s="14"/>
    </row>
    <row r="194" spans="1:1" s="5" customFormat="1" ht="45.75" customHeight="1">
      <c r="A194" s="14"/>
    </row>
    <row r="195" spans="1:1" s="5" customFormat="1" ht="45.75" customHeight="1">
      <c r="A195" s="14"/>
    </row>
    <row r="196" spans="1:1" s="5" customFormat="1" ht="45.75" customHeight="1">
      <c r="A196" s="14"/>
    </row>
    <row r="197" spans="1:1" s="5" customFormat="1" ht="45.75" customHeight="1">
      <c r="A197" s="14"/>
    </row>
    <row r="198" spans="1:1" s="5" customFormat="1" ht="45.75" customHeight="1">
      <c r="A198" s="14"/>
    </row>
    <row r="199" spans="1:1" s="5" customFormat="1" ht="45.75" customHeight="1">
      <c r="A199" s="14"/>
    </row>
    <row r="200" spans="1:1" s="5" customFormat="1" ht="45.75" customHeight="1">
      <c r="A200" s="14"/>
    </row>
    <row r="201" spans="1:1" s="5" customFormat="1" ht="45.75" customHeight="1">
      <c r="A201" s="14"/>
    </row>
    <row r="202" spans="1:1" s="5" customFormat="1" ht="45.75" customHeight="1">
      <c r="A202" s="14"/>
    </row>
    <row r="203" spans="1:1" s="5" customFormat="1" ht="45.75" customHeight="1">
      <c r="A203" s="14"/>
    </row>
    <row r="204" spans="1:1" s="5" customFormat="1" ht="45.75" customHeight="1">
      <c r="A204" s="14"/>
    </row>
    <row r="205" spans="1:1" s="5" customFormat="1" ht="45.75" customHeight="1">
      <c r="A205" s="14"/>
    </row>
    <row r="206" spans="1:1" s="5" customFormat="1" ht="45.75" customHeight="1">
      <c r="A206" s="14"/>
    </row>
    <row r="207" spans="1:1" s="5" customFormat="1" ht="45.75" customHeight="1">
      <c r="A207" s="14"/>
    </row>
    <row r="208" spans="1:1" s="5" customFormat="1" ht="45.75" customHeight="1">
      <c r="A208" s="14"/>
    </row>
    <row r="209" spans="1:1" s="5" customFormat="1" ht="45.75" customHeight="1">
      <c r="A209" s="14"/>
    </row>
    <row r="210" spans="1:1" s="5" customFormat="1" ht="45.75" customHeight="1">
      <c r="A210" s="14"/>
    </row>
    <row r="211" spans="1:1" s="5" customFormat="1" ht="45.75" customHeight="1">
      <c r="A211" s="14"/>
    </row>
    <row r="212" spans="1:1" s="5" customFormat="1" ht="45.75" customHeight="1">
      <c r="A212" s="14"/>
    </row>
    <row r="213" spans="1:1" s="5" customFormat="1" ht="45.75" customHeight="1">
      <c r="A213" s="14"/>
    </row>
    <row r="214" spans="1:1" s="5" customFormat="1" ht="45.75" customHeight="1">
      <c r="A214" s="14"/>
    </row>
    <row r="215" spans="1:1" s="5" customFormat="1" ht="45.75" customHeight="1">
      <c r="A215" s="14"/>
    </row>
    <row r="216" spans="1:1" s="5" customFormat="1" ht="45.75" customHeight="1">
      <c r="A216" s="14"/>
    </row>
    <row r="217" spans="1:1" s="5" customFormat="1" ht="45.75" customHeight="1">
      <c r="A217" s="14"/>
    </row>
    <row r="218" spans="1:1" s="5" customFormat="1" ht="45.75" customHeight="1">
      <c r="A218" s="14"/>
    </row>
    <row r="219" spans="1:1" s="5" customFormat="1" ht="45.75" customHeight="1">
      <c r="A219" s="14"/>
    </row>
    <row r="220" spans="1:1" s="5" customFormat="1" ht="45.75" customHeight="1">
      <c r="A220" s="14"/>
    </row>
    <row r="221" spans="1:1" s="5" customFormat="1" ht="45.75" customHeight="1">
      <c r="A221" s="14"/>
    </row>
    <row r="222" spans="1:1" s="5" customFormat="1" ht="45.75" customHeight="1">
      <c r="A222" s="14"/>
    </row>
    <row r="223" spans="1:1" s="5" customFormat="1" ht="45.75" customHeight="1">
      <c r="A223" s="14"/>
    </row>
    <row r="224" spans="1:1" s="5" customFormat="1" ht="45.75" customHeight="1">
      <c r="A224" s="14"/>
    </row>
    <row r="225" spans="1:1" s="5" customFormat="1" ht="45.75" customHeight="1">
      <c r="A225" s="14"/>
    </row>
    <row r="226" spans="1:1" s="5" customFormat="1" ht="45.75" customHeight="1">
      <c r="A226" s="14"/>
    </row>
    <row r="227" spans="1:1" s="5" customFormat="1" ht="45.75" customHeight="1">
      <c r="A227" s="14"/>
    </row>
    <row r="228" spans="1:1" s="5" customFormat="1" ht="45.75" customHeight="1">
      <c r="A228" s="14"/>
    </row>
    <row r="229" spans="1:1" s="5" customFormat="1" ht="45.75" customHeight="1">
      <c r="A229" s="14"/>
    </row>
    <row r="230" spans="1:1" s="5" customFormat="1" ht="45.75" customHeight="1">
      <c r="A230" s="14"/>
    </row>
    <row r="231" spans="1:1" s="5" customFormat="1" ht="45.75" customHeight="1">
      <c r="A231" s="14"/>
    </row>
    <row r="232" spans="1:1" s="5" customFormat="1" ht="45.75" customHeight="1">
      <c r="A232" s="14"/>
    </row>
    <row r="233" spans="1:1" s="5" customFormat="1" ht="45.75" customHeight="1">
      <c r="A233" s="14"/>
    </row>
    <row r="234" spans="1:1" s="5" customFormat="1" ht="45.75" customHeight="1">
      <c r="A234" s="14"/>
    </row>
    <row r="235" spans="1:1" s="5" customFormat="1" ht="45.75" customHeight="1">
      <c r="A235" s="14"/>
    </row>
    <row r="236" spans="1:1" s="5" customFormat="1" ht="45.75" customHeight="1">
      <c r="A236" s="14"/>
    </row>
    <row r="237" spans="1:1" s="5" customFormat="1" ht="45.75" customHeight="1">
      <c r="A237" s="14"/>
    </row>
  </sheetData>
  <mergeCells count="5">
    <mergeCell ref="A1:P1"/>
    <mergeCell ref="A2:P2"/>
    <mergeCell ref="A3:F3"/>
    <mergeCell ref="G3:K3"/>
    <mergeCell ref="L3:P3"/>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67"/>
  <sheetViews>
    <sheetView topLeftCell="E1" workbookViewId="0">
      <selection activeCell="D1" sqref="A1:D1048576"/>
    </sheetView>
  </sheetViews>
  <sheetFormatPr defaultRowHeight="14.25"/>
  <cols>
    <col min="1" max="4" width="0" hidden="1" customWidth="1"/>
  </cols>
  <sheetData>
    <row r="1" spans="1:11">
      <c r="C1" t="s">
        <v>49</v>
      </c>
      <c r="D1" t="s">
        <v>50</v>
      </c>
      <c r="J1" t="s">
        <v>72</v>
      </c>
      <c r="K1" t="s">
        <v>73</v>
      </c>
    </row>
    <row r="2" spans="1:11">
      <c r="A2" t="str">
        <f t="shared" ref="A2:A65" si="0">B2&amp;D3</f>
        <v>فروردین2</v>
      </c>
      <c r="B2" t="s">
        <v>51</v>
      </c>
      <c r="C2" t="s">
        <v>52</v>
      </c>
      <c r="D2">
        <v>1</v>
      </c>
      <c r="J2" t="s">
        <v>76</v>
      </c>
      <c r="K2">
        <v>0.1</v>
      </c>
    </row>
    <row r="3" spans="1:11">
      <c r="A3" t="str">
        <f t="shared" si="0"/>
        <v>فروردین3</v>
      </c>
      <c r="B3" t="s">
        <v>51</v>
      </c>
      <c r="C3" t="s">
        <v>53</v>
      </c>
      <c r="D3">
        <v>2</v>
      </c>
      <c r="J3" t="s">
        <v>77</v>
      </c>
      <c r="K3">
        <v>0.22500000000000001</v>
      </c>
    </row>
    <row r="4" spans="1:11">
      <c r="A4" t="str">
        <f t="shared" si="0"/>
        <v>فروردین4</v>
      </c>
      <c r="B4" t="s">
        <v>51</v>
      </c>
      <c r="C4" t="s">
        <v>54</v>
      </c>
      <c r="D4">
        <v>3</v>
      </c>
      <c r="J4" t="s">
        <v>78</v>
      </c>
      <c r="K4">
        <v>0.22500000000000001</v>
      </c>
    </row>
    <row r="5" spans="1:11">
      <c r="A5" t="str">
        <f t="shared" si="0"/>
        <v>فروردین5</v>
      </c>
      <c r="B5" t="s">
        <v>51</v>
      </c>
      <c r="C5" t="s">
        <v>55</v>
      </c>
      <c r="D5">
        <v>4</v>
      </c>
      <c r="J5" t="s">
        <v>79</v>
      </c>
      <c r="K5">
        <v>0.15</v>
      </c>
    </row>
    <row r="6" spans="1:11">
      <c r="A6" t="str">
        <f t="shared" si="0"/>
        <v>فروردین6</v>
      </c>
      <c r="B6" t="s">
        <v>51</v>
      </c>
      <c r="C6" t="s">
        <v>56</v>
      </c>
      <c r="D6">
        <v>5</v>
      </c>
      <c r="J6" t="s">
        <v>75</v>
      </c>
      <c r="K6">
        <v>0</v>
      </c>
    </row>
    <row r="7" spans="1:11">
      <c r="A7" t="str">
        <f t="shared" si="0"/>
        <v>فروردین7</v>
      </c>
      <c r="B7" t="s">
        <v>51</v>
      </c>
      <c r="C7" t="s">
        <v>57</v>
      </c>
      <c r="D7">
        <v>6</v>
      </c>
    </row>
    <row r="8" spans="1:11">
      <c r="A8" t="str">
        <f t="shared" si="0"/>
        <v>فروردین8</v>
      </c>
      <c r="B8" t="s">
        <v>51</v>
      </c>
      <c r="C8" t="s">
        <v>58</v>
      </c>
      <c r="D8">
        <v>7</v>
      </c>
    </row>
    <row r="9" spans="1:11">
      <c r="A9" t="str">
        <f t="shared" si="0"/>
        <v>فروردین9</v>
      </c>
      <c r="B9" t="s">
        <v>51</v>
      </c>
      <c r="C9" t="s">
        <v>52</v>
      </c>
      <c r="D9">
        <v>8</v>
      </c>
    </row>
    <row r="10" spans="1:11">
      <c r="A10" t="str">
        <f t="shared" si="0"/>
        <v>فروردین10</v>
      </c>
      <c r="B10" t="s">
        <v>51</v>
      </c>
      <c r="C10" t="s">
        <v>53</v>
      </c>
      <c r="D10">
        <v>9</v>
      </c>
    </row>
    <row r="11" spans="1:11">
      <c r="A11" t="str">
        <f t="shared" si="0"/>
        <v>فروردین11</v>
      </c>
      <c r="B11" t="s">
        <v>51</v>
      </c>
      <c r="C11" t="s">
        <v>54</v>
      </c>
      <c r="D11">
        <v>10</v>
      </c>
    </row>
    <row r="12" spans="1:11">
      <c r="A12" t="str">
        <f t="shared" si="0"/>
        <v>فروردین12</v>
      </c>
      <c r="B12" t="s">
        <v>51</v>
      </c>
      <c r="C12" t="s">
        <v>55</v>
      </c>
      <c r="D12">
        <v>11</v>
      </c>
    </row>
    <row r="13" spans="1:11">
      <c r="A13" t="str">
        <f t="shared" si="0"/>
        <v>فروردین13</v>
      </c>
      <c r="B13" t="s">
        <v>51</v>
      </c>
      <c r="C13" t="s">
        <v>56</v>
      </c>
      <c r="D13">
        <v>12</v>
      </c>
    </row>
    <row r="14" spans="1:11">
      <c r="A14" t="str">
        <f t="shared" si="0"/>
        <v>فروردین14</v>
      </c>
      <c r="B14" t="s">
        <v>51</v>
      </c>
      <c r="C14" t="s">
        <v>57</v>
      </c>
      <c r="D14">
        <v>13</v>
      </c>
    </row>
    <row r="15" spans="1:11">
      <c r="A15" t="str">
        <f t="shared" si="0"/>
        <v>فروردین15</v>
      </c>
      <c r="B15" t="s">
        <v>51</v>
      </c>
      <c r="C15" t="s">
        <v>58</v>
      </c>
      <c r="D15">
        <v>14</v>
      </c>
    </row>
    <row r="16" spans="1:11">
      <c r="A16" t="str">
        <f t="shared" si="0"/>
        <v>فروردین16</v>
      </c>
      <c r="B16" t="s">
        <v>51</v>
      </c>
      <c r="C16" t="s">
        <v>52</v>
      </c>
      <c r="D16">
        <v>15</v>
      </c>
    </row>
    <row r="17" spans="1:4">
      <c r="A17" t="str">
        <f t="shared" si="0"/>
        <v>فروردین17</v>
      </c>
      <c r="B17" t="s">
        <v>51</v>
      </c>
      <c r="C17" t="s">
        <v>53</v>
      </c>
      <c r="D17">
        <v>16</v>
      </c>
    </row>
    <row r="18" spans="1:4">
      <c r="A18" t="str">
        <f t="shared" si="0"/>
        <v>فروردین18</v>
      </c>
      <c r="B18" t="s">
        <v>51</v>
      </c>
      <c r="C18" t="s">
        <v>54</v>
      </c>
      <c r="D18">
        <v>17</v>
      </c>
    </row>
    <row r="19" spans="1:4">
      <c r="A19" t="str">
        <f t="shared" si="0"/>
        <v>فروردین19</v>
      </c>
      <c r="B19" t="s">
        <v>51</v>
      </c>
      <c r="C19" t="s">
        <v>55</v>
      </c>
      <c r="D19">
        <v>18</v>
      </c>
    </row>
    <row r="20" spans="1:4">
      <c r="A20" t="str">
        <f t="shared" si="0"/>
        <v>فروردین20</v>
      </c>
      <c r="B20" t="s">
        <v>51</v>
      </c>
      <c r="C20" t="s">
        <v>56</v>
      </c>
      <c r="D20">
        <v>19</v>
      </c>
    </row>
    <row r="21" spans="1:4">
      <c r="A21" t="str">
        <f t="shared" si="0"/>
        <v>فروردین21</v>
      </c>
      <c r="B21" t="s">
        <v>51</v>
      </c>
      <c r="C21" t="s">
        <v>57</v>
      </c>
      <c r="D21">
        <v>20</v>
      </c>
    </row>
    <row r="22" spans="1:4">
      <c r="A22" t="str">
        <f t="shared" si="0"/>
        <v>فروردین22</v>
      </c>
      <c r="B22" t="s">
        <v>51</v>
      </c>
      <c r="C22" t="s">
        <v>58</v>
      </c>
      <c r="D22">
        <v>21</v>
      </c>
    </row>
    <row r="23" spans="1:4">
      <c r="A23" t="str">
        <f t="shared" si="0"/>
        <v>فروردین23</v>
      </c>
      <c r="B23" t="s">
        <v>51</v>
      </c>
      <c r="C23" t="s">
        <v>52</v>
      </c>
      <c r="D23">
        <v>22</v>
      </c>
    </row>
    <row r="24" spans="1:4">
      <c r="A24" t="str">
        <f t="shared" si="0"/>
        <v>فروردین24</v>
      </c>
      <c r="B24" t="s">
        <v>51</v>
      </c>
      <c r="C24" t="s">
        <v>53</v>
      </c>
      <c r="D24">
        <v>23</v>
      </c>
    </row>
    <row r="25" spans="1:4">
      <c r="A25" t="str">
        <f t="shared" si="0"/>
        <v>فروردین25</v>
      </c>
      <c r="B25" t="s">
        <v>51</v>
      </c>
      <c r="C25" t="s">
        <v>54</v>
      </c>
      <c r="D25">
        <v>24</v>
      </c>
    </row>
    <row r="26" spans="1:4">
      <c r="A26" t="str">
        <f t="shared" si="0"/>
        <v>فروردین26</v>
      </c>
      <c r="B26" t="s">
        <v>51</v>
      </c>
      <c r="C26" t="s">
        <v>55</v>
      </c>
      <c r="D26">
        <v>25</v>
      </c>
    </row>
    <row r="27" spans="1:4">
      <c r="A27" t="str">
        <f t="shared" si="0"/>
        <v>فروردین27</v>
      </c>
      <c r="B27" t="s">
        <v>51</v>
      </c>
      <c r="C27" t="s">
        <v>56</v>
      </c>
      <c r="D27">
        <v>26</v>
      </c>
    </row>
    <row r="28" spans="1:4">
      <c r="A28" t="str">
        <f t="shared" si="0"/>
        <v>فروردین28</v>
      </c>
      <c r="B28" t="s">
        <v>51</v>
      </c>
      <c r="C28" t="s">
        <v>57</v>
      </c>
      <c r="D28">
        <v>27</v>
      </c>
    </row>
    <row r="29" spans="1:4">
      <c r="A29" t="str">
        <f t="shared" si="0"/>
        <v>فروردین29</v>
      </c>
      <c r="B29" t="s">
        <v>51</v>
      </c>
      <c r="C29" t="s">
        <v>58</v>
      </c>
      <c r="D29">
        <v>28</v>
      </c>
    </row>
    <row r="30" spans="1:4">
      <c r="A30" t="str">
        <f t="shared" si="0"/>
        <v>فروردین30</v>
      </c>
      <c r="B30" t="s">
        <v>51</v>
      </c>
      <c r="C30" t="s">
        <v>52</v>
      </c>
      <c r="D30">
        <v>29</v>
      </c>
    </row>
    <row r="31" spans="1:4">
      <c r="A31" t="str">
        <f t="shared" si="0"/>
        <v>فروردین31</v>
      </c>
      <c r="B31" t="s">
        <v>51</v>
      </c>
      <c r="C31" t="s">
        <v>53</v>
      </c>
      <c r="D31">
        <v>30</v>
      </c>
    </row>
    <row r="32" spans="1:4">
      <c r="A32" t="str">
        <f t="shared" si="0"/>
        <v>فروردین1</v>
      </c>
      <c r="B32" t="s">
        <v>51</v>
      </c>
      <c r="C32" t="s">
        <v>54</v>
      </c>
      <c r="D32">
        <v>31</v>
      </c>
    </row>
    <row r="33" spans="1:4">
      <c r="A33" t="str">
        <f t="shared" si="0"/>
        <v>اردیبهشت2</v>
      </c>
      <c r="B33" t="s">
        <v>59</v>
      </c>
      <c r="C33" t="s">
        <v>55</v>
      </c>
      <c r="D33">
        <v>1</v>
      </c>
    </row>
    <row r="34" spans="1:4">
      <c r="A34" t="str">
        <f t="shared" si="0"/>
        <v>اردیبهشت3</v>
      </c>
      <c r="B34" t="s">
        <v>59</v>
      </c>
      <c r="C34" t="s">
        <v>56</v>
      </c>
      <c r="D34">
        <v>2</v>
      </c>
    </row>
    <row r="35" spans="1:4">
      <c r="A35" t="str">
        <f t="shared" si="0"/>
        <v>اردیبهشت4</v>
      </c>
      <c r="B35" t="s">
        <v>59</v>
      </c>
      <c r="C35" t="s">
        <v>57</v>
      </c>
      <c r="D35">
        <v>3</v>
      </c>
    </row>
    <row r="36" spans="1:4">
      <c r="A36" t="str">
        <f t="shared" si="0"/>
        <v>اردیبهشت5</v>
      </c>
      <c r="B36" t="s">
        <v>59</v>
      </c>
      <c r="C36" t="s">
        <v>58</v>
      </c>
      <c r="D36">
        <v>4</v>
      </c>
    </row>
    <row r="37" spans="1:4">
      <c r="A37" t="str">
        <f t="shared" si="0"/>
        <v>اردیبهشت6</v>
      </c>
      <c r="B37" t="s">
        <v>59</v>
      </c>
      <c r="C37" t="s">
        <v>52</v>
      </c>
      <c r="D37">
        <v>5</v>
      </c>
    </row>
    <row r="38" spans="1:4">
      <c r="A38" t="str">
        <f t="shared" si="0"/>
        <v>اردیبهشت7</v>
      </c>
      <c r="B38" t="s">
        <v>59</v>
      </c>
      <c r="C38" t="s">
        <v>53</v>
      </c>
      <c r="D38">
        <v>6</v>
      </c>
    </row>
    <row r="39" spans="1:4">
      <c r="A39" t="str">
        <f t="shared" si="0"/>
        <v>اردیبهشت8</v>
      </c>
      <c r="B39" t="s">
        <v>59</v>
      </c>
      <c r="C39" t="s">
        <v>54</v>
      </c>
      <c r="D39">
        <v>7</v>
      </c>
    </row>
    <row r="40" spans="1:4">
      <c r="A40" t="str">
        <f t="shared" si="0"/>
        <v>اردیبهشت9</v>
      </c>
      <c r="B40" t="s">
        <v>59</v>
      </c>
      <c r="C40" t="s">
        <v>55</v>
      </c>
      <c r="D40">
        <v>8</v>
      </c>
    </row>
    <row r="41" spans="1:4">
      <c r="A41" t="str">
        <f t="shared" si="0"/>
        <v>اردیبهشت10</v>
      </c>
      <c r="B41" t="s">
        <v>59</v>
      </c>
      <c r="C41" t="s">
        <v>56</v>
      </c>
      <c r="D41">
        <v>9</v>
      </c>
    </row>
    <row r="42" spans="1:4">
      <c r="A42" t="str">
        <f t="shared" si="0"/>
        <v>اردیبهشت11</v>
      </c>
      <c r="B42" t="s">
        <v>59</v>
      </c>
      <c r="C42" t="s">
        <v>57</v>
      </c>
      <c r="D42">
        <v>10</v>
      </c>
    </row>
    <row r="43" spans="1:4">
      <c r="A43" t="str">
        <f t="shared" si="0"/>
        <v>اردیبهشت12</v>
      </c>
      <c r="B43" t="s">
        <v>59</v>
      </c>
      <c r="C43" t="s">
        <v>58</v>
      </c>
      <c r="D43">
        <v>11</v>
      </c>
    </row>
    <row r="44" spans="1:4">
      <c r="A44" t="str">
        <f t="shared" si="0"/>
        <v>اردیبهشت13</v>
      </c>
      <c r="B44" t="s">
        <v>59</v>
      </c>
      <c r="C44" t="s">
        <v>52</v>
      </c>
      <c r="D44">
        <v>12</v>
      </c>
    </row>
    <row r="45" spans="1:4">
      <c r="A45" t="str">
        <f t="shared" si="0"/>
        <v>اردیبهشت14</v>
      </c>
      <c r="B45" t="s">
        <v>59</v>
      </c>
      <c r="C45" t="s">
        <v>53</v>
      </c>
      <c r="D45">
        <v>13</v>
      </c>
    </row>
    <row r="46" spans="1:4">
      <c r="A46" t="str">
        <f t="shared" si="0"/>
        <v>اردیبهشت15</v>
      </c>
      <c r="B46" t="s">
        <v>59</v>
      </c>
      <c r="C46" t="s">
        <v>54</v>
      </c>
      <c r="D46">
        <v>14</v>
      </c>
    </row>
    <row r="47" spans="1:4">
      <c r="A47" t="str">
        <f t="shared" si="0"/>
        <v>اردیبهشت16</v>
      </c>
      <c r="B47" t="s">
        <v>59</v>
      </c>
      <c r="C47" t="s">
        <v>55</v>
      </c>
      <c r="D47">
        <v>15</v>
      </c>
    </row>
    <row r="48" spans="1:4">
      <c r="A48" t="str">
        <f t="shared" si="0"/>
        <v>اردیبهشت17</v>
      </c>
      <c r="B48" t="s">
        <v>59</v>
      </c>
      <c r="C48" t="s">
        <v>56</v>
      </c>
      <c r="D48">
        <v>16</v>
      </c>
    </row>
    <row r="49" spans="1:4">
      <c r="A49" t="str">
        <f t="shared" si="0"/>
        <v>اردیبهشت18</v>
      </c>
      <c r="B49" t="s">
        <v>59</v>
      </c>
      <c r="C49" t="s">
        <v>57</v>
      </c>
      <c r="D49">
        <v>17</v>
      </c>
    </row>
    <row r="50" spans="1:4">
      <c r="A50" t="str">
        <f t="shared" si="0"/>
        <v>اردیبهشت19</v>
      </c>
      <c r="B50" t="s">
        <v>59</v>
      </c>
      <c r="C50" t="s">
        <v>58</v>
      </c>
      <c r="D50">
        <v>18</v>
      </c>
    </row>
    <row r="51" spans="1:4">
      <c r="A51" t="str">
        <f t="shared" si="0"/>
        <v>اردیبهشت20</v>
      </c>
      <c r="B51" t="s">
        <v>59</v>
      </c>
      <c r="C51" t="s">
        <v>52</v>
      </c>
      <c r="D51">
        <v>19</v>
      </c>
    </row>
    <row r="52" spans="1:4">
      <c r="A52" t="str">
        <f t="shared" si="0"/>
        <v>اردیبهشت21</v>
      </c>
      <c r="B52" t="s">
        <v>59</v>
      </c>
      <c r="C52" t="s">
        <v>53</v>
      </c>
      <c r="D52">
        <v>20</v>
      </c>
    </row>
    <row r="53" spans="1:4">
      <c r="A53" t="str">
        <f t="shared" si="0"/>
        <v>اردیبهشت22</v>
      </c>
      <c r="B53" t="s">
        <v>59</v>
      </c>
      <c r="C53" t="s">
        <v>54</v>
      </c>
      <c r="D53">
        <v>21</v>
      </c>
    </row>
    <row r="54" spans="1:4">
      <c r="A54" t="str">
        <f t="shared" si="0"/>
        <v>اردیبهشت23</v>
      </c>
      <c r="B54" t="s">
        <v>59</v>
      </c>
      <c r="C54" t="s">
        <v>55</v>
      </c>
      <c r="D54">
        <v>22</v>
      </c>
    </row>
    <row r="55" spans="1:4">
      <c r="A55" t="str">
        <f t="shared" si="0"/>
        <v>اردیبهشت24</v>
      </c>
      <c r="B55" t="s">
        <v>59</v>
      </c>
      <c r="C55" t="s">
        <v>56</v>
      </c>
      <c r="D55">
        <v>23</v>
      </c>
    </row>
    <row r="56" spans="1:4">
      <c r="A56" t="str">
        <f t="shared" si="0"/>
        <v>اردیبهشت25</v>
      </c>
      <c r="B56" t="s">
        <v>59</v>
      </c>
      <c r="C56" t="s">
        <v>57</v>
      </c>
      <c r="D56">
        <v>24</v>
      </c>
    </row>
    <row r="57" spans="1:4">
      <c r="A57" t="str">
        <f t="shared" si="0"/>
        <v>اردیبهشت26</v>
      </c>
      <c r="B57" t="s">
        <v>59</v>
      </c>
      <c r="C57" t="s">
        <v>58</v>
      </c>
      <c r="D57">
        <v>25</v>
      </c>
    </row>
    <row r="58" spans="1:4">
      <c r="A58" t="str">
        <f t="shared" si="0"/>
        <v>اردیبهشت27</v>
      </c>
      <c r="B58" t="s">
        <v>59</v>
      </c>
      <c r="C58" t="s">
        <v>52</v>
      </c>
      <c r="D58">
        <v>26</v>
      </c>
    </row>
    <row r="59" spans="1:4">
      <c r="A59" t="str">
        <f t="shared" si="0"/>
        <v>اردیبهشت28</v>
      </c>
      <c r="B59" t="s">
        <v>59</v>
      </c>
      <c r="C59" t="s">
        <v>53</v>
      </c>
      <c r="D59">
        <v>27</v>
      </c>
    </row>
    <row r="60" spans="1:4">
      <c r="A60" t="str">
        <f t="shared" si="0"/>
        <v>اردیبهشت29</v>
      </c>
      <c r="B60" t="s">
        <v>59</v>
      </c>
      <c r="C60" t="s">
        <v>54</v>
      </c>
      <c r="D60">
        <v>28</v>
      </c>
    </row>
    <row r="61" spans="1:4">
      <c r="A61" t="str">
        <f t="shared" si="0"/>
        <v>اردیبهشت30</v>
      </c>
      <c r="B61" t="s">
        <v>59</v>
      </c>
      <c r="C61" t="s">
        <v>55</v>
      </c>
      <c r="D61">
        <v>29</v>
      </c>
    </row>
    <row r="62" spans="1:4">
      <c r="A62" t="str">
        <f t="shared" si="0"/>
        <v>اردیبهشت31</v>
      </c>
      <c r="B62" t="s">
        <v>59</v>
      </c>
      <c r="C62" t="s">
        <v>56</v>
      </c>
      <c r="D62">
        <v>30</v>
      </c>
    </row>
    <row r="63" spans="1:4">
      <c r="A63" t="str">
        <f t="shared" si="0"/>
        <v>اردیبهشت1</v>
      </c>
      <c r="B63" t="s">
        <v>59</v>
      </c>
      <c r="C63" t="s">
        <v>57</v>
      </c>
      <c r="D63">
        <v>31</v>
      </c>
    </row>
    <row r="64" spans="1:4">
      <c r="A64" t="str">
        <f t="shared" si="0"/>
        <v>خرداد2</v>
      </c>
      <c r="B64" t="s">
        <v>60</v>
      </c>
      <c r="C64" t="s">
        <v>58</v>
      </c>
      <c r="D64">
        <v>1</v>
      </c>
    </row>
    <row r="65" spans="1:4">
      <c r="A65" t="str">
        <f t="shared" si="0"/>
        <v>خرداد3</v>
      </c>
      <c r="B65" t="s">
        <v>60</v>
      </c>
      <c r="C65" t="s">
        <v>52</v>
      </c>
      <c r="D65">
        <v>2</v>
      </c>
    </row>
    <row r="66" spans="1:4">
      <c r="A66" t="str">
        <f t="shared" ref="A66:A129" si="1">B66&amp;D67</f>
        <v>خرداد4</v>
      </c>
      <c r="B66" t="s">
        <v>60</v>
      </c>
      <c r="C66" t="s">
        <v>53</v>
      </c>
      <c r="D66">
        <v>3</v>
      </c>
    </row>
    <row r="67" spans="1:4">
      <c r="A67" t="str">
        <f t="shared" si="1"/>
        <v>خرداد5</v>
      </c>
      <c r="B67" t="s">
        <v>60</v>
      </c>
      <c r="C67" t="s">
        <v>54</v>
      </c>
      <c r="D67">
        <v>4</v>
      </c>
    </row>
    <row r="68" spans="1:4">
      <c r="A68" t="str">
        <f t="shared" si="1"/>
        <v>خرداد6</v>
      </c>
      <c r="B68" t="s">
        <v>60</v>
      </c>
      <c r="C68" t="s">
        <v>55</v>
      </c>
      <c r="D68">
        <v>5</v>
      </c>
    </row>
    <row r="69" spans="1:4">
      <c r="A69" t="str">
        <f t="shared" si="1"/>
        <v>خرداد7</v>
      </c>
      <c r="B69" t="s">
        <v>60</v>
      </c>
      <c r="C69" t="s">
        <v>56</v>
      </c>
      <c r="D69">
        <v>6</v>
      </c>
    </row>
    <row r="70" spans="1:4">
      <c r="A70" t="str">
        <f t="shared" si="1"/>
        <v>خرداد8</v>
      </c>
      <c r="B70" t="s">
        <v>60</v>
      </c>
      <c r="C70" t="s">
        <v>57</v>
      </c>
      <c r="D70">
        <v>7</v>
      </c>
    </row>
    <row r="71" spans="1:4">
      <c r="A71" t="str">
        <f t="shared" si="1"/>
        <v>خرداد9</v>
      </c>
      <c r="B71" t="s">
        <v>60</v>
      </c>
      <c r="C71" t="s">
        <v>58</v>
      </c>
      <c r="D71">
        <v>8</v>
      </c>
    </row>
    <row r="72" spans="1:4">
      <c r="A72" t="str">
        <f t="shared" si="1"/>
        <v>خرداد10</v>
      </c>
      <c r="B72" t="s">
        <v>60</v>
      </c>
      <c r="C72" t="s">
        <v>52</v>
      </c>
      <c r="D72">
        <v>9</v>
      </c>
    </row>
    <row r="73" spans="1:4">
      <c r="A73" t="str">
        <f t="shared" si="1"/>
        <v>خرداد11</v>
      </c>
      <c r="B73" t="s">
        <v>60</v>
      </c>
      <c r="C73" t="s">
        <v>53</v>
      </c>
      <c r="D73">
        <v>10</v>
      </c>
    </row>
    <row r="74" spans="1:4">
      <c r="A74" t="str">
        <f t="shared" si="1"/>
        <v>خرداد12</v>
      </c>
      <c r="B74" t="s">
        <v>60</v>
      </c>
      <c r="C74" t="s">
        <v>54</v>
      </c>
      <c r="D74">
        <v>11</v>
      </c>
    </row>
    <row r="75" spans="1:4">
      <c r="A75" t="str">
        <f t="shared" si="1"/>
        <v>خرداد13</v>
      </c>
      <c r="B75" t="s">
        <v>60</v>
      </c>
      <c r="C75" t="s">
        <v>55</v>
      </c>
      <c r="D75">
        <v>12</v>
      </c>
    </row>
    <row r="76" spans="1:4">
      <c r="A76" t="str">
        <f t="shared" si="1"/>
        <v>خرداد14</v>
      </c>
      <c r="B76" t="s">
        <v>60</v>
      </c>
      <c r="C76" t="s">
        <v>56</v>
      </c>
      <c r="D76">
        <v>13</v>
      </c>
    </row>
    <row r="77" spans="1:4">
      <c r="A77" t="str">
        <f t="shared" si="1"/>
        <v>خرداد15</v>
      </c>
      <c r="B77" t="s">
        <v>60</v>
      </c>
      <c r="C77" t="s">
        <v>57</v>
      </c>
      <c r="D77">
        <v>14</v>
      </c>
    </row>
    <row r="78" spans="1:4">
      <c r="A78" t="str">
        <f t="shared" si="1"/>
        <v>خرداد16</v>
      </c>
      <c r="B78" t="s">
        <v>60</v>
      </c>
      <c r="C78" t="s">
        <v>58</v>
      </c>
      <c r="D78">
        <v>15</v>
      </c>
    </row>
    <row r="79" spans="1:4">
      <c r="A79" t="str">
        <f t="shared" si="1"/>
        <v>خرداد17</v>
      </c>
      <c r="B79" t="s">
        <v>60</v>
      </c>
      <c r="C79" t="s">
        <v>52</v>
      </c>
      <c r="D79">
        <v>16</v>
      </c>
    </row>
    <row r="80" spans="1:4">
      <c r="A80" t="str">
        <f t="shared" si="1"/>
        <v>خرداد18</v>
      </c>
      <c r="B80" t="s">
        <v>60</v>
      </c>
      <c r="C80" t="s">
        <v>53</v>
      </c>
      <c r="D80">
        <v>17</v>
      </c>
    </row>
    <row r="81" spans="1:4">
      <c r="A81" t="str">
        <f t="shared" si="1"/>
        <v>خرداد19</v>
      </c>
      <c r="B81" t="s">
        <v>60</v>
      </c>
      <c r="C81" t="s">
        <v>54</v>
      </c>
      <c r="D81">
        <v>18</v>
      </c>
    </row>
    <row r="82" spans="1:4">
      <c r="A82" t="str">
        <f t="shared" si="1"/>
        <v>خرداد20</v>
      </c>
      <c r="B82" t="s">
        <v>60</v>
      </c>
      <c r="C82" t="s">
        <v>55</v>
      </c>
      <c r="D82">
        <v>19</v>
      </c>
    </row>
    <row r="83" spans="1:4">
      <c r="A83" t="str">
        <f t="shared" si="1"/>
        <v>خرداد21</v>
      </c>
      <c r="B83" t="s">
        <v>60</v>
      </c>
      <c r="C83" t="s">
        <v>56</v>
      </c>
      <c r="D83">
        <v>20</v>
      </c>
    </row>
    <row r="84" spans="1:4">
      <c r="A84" t="str">
        <f t="shared" si="1"/>
        <v>خرداد22</v>
      </c>
      <c r="B84" t="s">
        <v>60</v>
      </c>
      <c r="C84" t="s">
        <v>57</v>
      </c>
      <c r="D84">
        <v>21</v>
      </c>
    </row>
    <row r="85" spans="1:4">
      <c r="A85" t="str">
        <f t="shared" si="1"/>
        <v>خرداد23</v>
      </c>
      <c r="B85" t="s">
        <v>60</v>
      </c>
      <c r="C85" t="s">
        <v>58</v>
      </c>
      <c r="D85">
        <v>22</v>
      </c>
    </row>
    <row r="86" spans="1:4">
      <c r="A86" t="str">
        <f t="shared" si="1"/>
        <v>خرداد24</v>
      </c>
      <c r="B86" t="s">
        <v>60</v>
      </c>
      <c r="C86" t="s">
        <v>52</v>
      </c>
      <c r="D86">
        <v>23</v>
      </c>
    </row>
    <row r="87" spans="1:4">
      <c r="A87" t="str">
        <f t="shared" si="1"/>
        <v>خرداد25</v>
      </c>
      <c r="B87" t="s">
        <v>60</v>
      </c>
      <c r="C87" t="s">
        <v>53</v>
      </c>
      <c r="D87">
        <v>24</v>
      </c>
    </row>
    <row r="88" spans="1:4">
      <c r="A88" t="str">
        <f t="shared" si="1"/>
        <v>خرداد26</v>
      </c>
      <c r="B88" t="s">
        <v>60</v>
      </c>
      <c r="C88" t="s">
        <v>54</v>
      </c>
      <c r="D88">
        <v>25</v>
      </c>
    </row>
    <row r="89" spans="1:4">
      <c r="A89" t="str">
        <f t="shared" si="1"/>
        <v>خرداد27</v>
      </c>
      <c r="B89" t="s">
        <v>60</v>
      </c>
      <c r="C89" t="s">
        <v>55</v>
      </c>
      <c r="D89">
        <v>26</v>
      </c>
    </row>
    <row r="90" spans="1:4">
      <c r="A90" t="str">
        <f t="shared" si="1"/>
        <v>خرداد28</v>
      </c>
      <c r="B90" t="s">
        <v>60</v>
      </c>
      <c r="C90" t="s">
        <v>56</v>
      </c>
      <c r="D90">
        <v>27</v>
      </c>
    </row>
    <row r="91" spans="1:4">
      <c r="A91" t="str">
        <f t="shared" si="1"/>
        <v>خرداد29</v>
      </c>
      <c r="B91" t="s">
        <v>60</v>
      </c>
      <c r="C91" t="s">
        <v>57</v>
      </c>
      <c r="D91">
        <v>28</v>
      </c>
    </row>
    <row r="92" spans="1:4">
      <c r="A92" t="str">
        <f t="shared" si="1"/>
        <v>خرداد30</v>
      </c>
      <c r="B92" t="s">
        <v>60</v>
      </c>
      <c r="C92" t="s">
        <v>58</v>
      </c>
      <c r="D92">
        <v>29</v>
      </c>
    </row>
    <row r="93" spans="1:4">
      <c r="A93" t="str">
        <f t="shared" si="1"/>
        <v>خرداد31</v>
      </c>
      <c r="B93" t="s">
        <v>60</v>
      </c>
      <c r="C93" t="s">
        <v>52</v>
      </c>
      <c r="D93">
        <v>30</v>
      </c>
    </row>
    <row r="94" spans="1:4">
      <c r="A94" t="str">
        <f t="shared" si="1"/>
        <v>خرداد1</v>
      </c>
      <c r="B94" t="s">
        <v>60</v>
      </c>
      <c r="C94" t="s">
        <v>53</v>
      </c>
      <c r="D94">
        <v>31</v>
      </c>
    </row>
    <row r="95" spans="1:4">
      <c r="A95" t="str">
        <f t="shared" si="1"/>
        <v>تیر2</v>
      </c>
      <c r="B95" t="s">
        <v>61</v>
      </c>
      <c r="C95" t="s">
        <v>54</v>
      </c>
      <c r="D95">
        <v>1</v>
      </c>
    </row>
    <row r="96" spans="1:4">
      <c r="A96" t="str">
        <f t="shared" si="1"/>
        <v>تیر3</v>
      </c>
      <c r="B96" t="s">
        <v>61</v>
      </c>
      <c r="C96" t="s">
        <v>55</v>
      </c>
      <c r="D96">
        <v>2</v>
      </c>
    </row>
    <row r="97" spans="1:4">
      <c r="A97" t="str">
        <f t="shared" si="1"/>
        <v>تیر4</v>
      </c>
      <c r="B97" t="s">
        <v>61</v>
      </c>
      <c r="C97" t="s">
        <v>56</v>
      </c>
      <c r="D97">
        <v>3</v>
      </c>
    </row>
    <row r="98" spans="1:4">
      <c r="A98" t="str">
        <f t="shared" si="1"/>
        <v>تیر5</v>
      </c>
      <c r="B98" t="s">
        <v>61</v>
      </c>
      <c r="C98" t="s">
        <v>57</v>
      </c>
      <c r="D98">
        <v>4</v>
      </c>
    </row>
    <row r="99" spans="1:4">
      <c r="A99" t="str">
        <f t="shared" si="1"/>
        <v>تیر6</v>
      </c>
      <c r="B99" t="s">
        <v>61</v>
      </c>
      <c r="C99" t="s">
        <v>58</v>
      </c>
      <c r="D99">
        <v>5</v>
      </c>
    </row>
    <row r="100" spans="1:4">
      <c r="A100" t="str">
        <f t="shared" si="1"/>
        <v>تیر7</v>
      </c>
      <c r="B100" t="s">
        <v>61</v>
      </c>
      <c r="C100" t="s">
        <v>52</v>
      </c>
      <c r="D100">
        <v>6</v>
      </c>
    </row>
    <row r="101" spans="1:4">
      <c r="A101" t="str">
        <f t="shared" si="1"/>
        <v>تیر8</v>
      </c>
      <c r="B101" t="s">
        <v>61</v>
      </c>
      <c r="C101" t="s">
        <v>53</v>
      </c>
      <c r="D101">
        <v>7</v>
      </c>
    </row>
    <row r="102" spans="1:4">
      <c r="A102" t="str">
        <f t="shared" si="1"/>
        <v>تیر9</v>
      </c>
      <c r="B102" t="s">
        <v>61</v>
      </c>
      <c r="C102" t="s">
        <v>54</v>
      </c>
      <c r="D102">
        <v>8</v>
      </c>
    </row>
    <row r="103" spans="1:4">
      <c r="A103" t="str">
        <f t="shared" si="1"/>
        <v>تیر10</v>
      </c>
      <c r="B103" t="s">
        <v>61</v>
      </c>
      <c r="C103" t="s">
        <v>55</v>
      </c>
      <c r="D103">
        <v>9</v>
      </c>
    </row>
    <row r="104" spans="1:4">
      <c r="A104" t="str">
        <f t="shared" si="1"/>
        <v>تیر11</v>
      </c>
      <c r="B104" t="s">
        <v>61</v>
      </c>
      <c r="C104" t="s">
        <v>56</v>
      </c>
      <c r="D104">
        <v>10</v>
      </c>
    </row>
    <row r="105" spans="1:4">
      <c r="A105" t="str">
        <f t="shared" si="1"/>
        <v>تیر12</v>
      </c>
      <c r="B105" t="s">
        <v>61</v>
      </c>
      <c r="C105" t="s">
        <v>57</v>
      </c>
      <c r="D105">
        <v>11</v>
      </c>
    </row>
    <row r="106" spans="1:4">
      <c r="A106" t="str">
        <f t="shared" si="1"/>
        <v>تیر13</v>
      </c>
      <c r="B106" t="s">
        <v>61</v>
      </c>
      <c r="C106" t="s">
        <v>58</v>
      </c>
      <c r="D106">
        <v>12</v>
      </c>
    </row>
    <row r="107" spans="1:4">
      <c r="A107" t="str">
        <f t="shared" si="1"/>
        <v>تیر14</v>
      </c>
      <c r="B107" t="s">
        <v>61</v>
      </c>
      <c r="C107" t="s">
        <v>52</v>
      </c>
      <c r="D107">
        <v>13</v>
      </c>
    </row>
    <row r="108" spans="1:4">
      <c r="A108" t="str">
        <f t="shared" si="1"/>
        <v>تیر15</v>
      </c>
      <c r="B108" t="s">
        <v>61</v>
      </c>
      <c r="C108" t="s">
        <v>53</v>
      </c>
      <c r="D108">
        <v>14</v>
      </c>
    </row>
    <row r="109" spans="1:4">
      <c r="A109" t="str">
        <f t="shared" si="1"/>
        <v>تیر16</v>
      </c>
      <c r="B109" t="s">
        <v>61</v>
      </c>
      <c r="C109" t="s">
        <v>54</v>
      </c>
      <c r="D109">
        <v>15</v>
      </c>
    </row>
    <row r="110" spans="1:4">
      <c r="A110" t="str">
        <f t="shared" si="1"/>
        <v>تیر17</v>
      </c>
      <c r="B110" t="s">
        <v>61</v>
      </c>
      <c r="C110" t="s">
        <v>55</v>
      </c>
      <c r="D110">
        <v>16</v>
      </c>
    </row>
    <row r="111" spans="1:4">
      <c r="A111" t="str">
        <f t="shared" si="1"/>
        <v>تیر18</v>
      </c>
      <c r="B111" t="s">
        <v>61</v>
      </c>
      <c r="C111" t="s">
        <v>56</v>
      </c>
      <c r="D111">
        <v>17</v>
      </c>
    </row>
    <row r="112" spans="1:4">
      <c r="A112" t="str">
        <f t="shared" si="1"/>
        <v>تیر19</v>
      </c>
      <c r="B112" t="s">
        <v>61</v>
      </c>
      <c r="C112" t="s">
        <v>57</v>
      </c>
      <c r="D112">
        <v>18</v>
      </c>
    </row>
    <row r="113" spans="1:4">
      <c r="A113" t="str">
        <f t="shared" si="1"/>
        <v>تیر20</v>
      </c>
      <c r="B113" t="s">
        <v>61</v>
      </c>
      <c r="C113" t="s">
        <v>58</v>
      </c>
      <c r="D113">
        <v>19</v>
      </c>
    </row>
    <row r="114" spans="1:4">
      <c r="A114" t="str">
        <f t="shared" si="1"/>
        <v>تیر21</v>
      </c>
      <c r="B114" t="s">
        <v>61</v>
      </c>
      <c r="C114" t="s">
        <v>52</v>
      </c>
      <c r="D114">
        <v>20</v>
      </c>
    </row>
    <row r="115" spans="1:4">
      <c r="A115" t="str">
        <f t="shared" si="1"/>
        <v>تیر22</v>
      </c>
      <c r="B115" t="s">
        <v>61</v>
      </c>
      <c r="C115" t="s">
        <v>53</v>
      </c>
      <c r="D115">
        <v>21</v>
      </c>
    </row>
    <row r="116" spans="1:4">
      <c r="A116" t="str">
        <f t="shared" si="1"/>
        <v>تیر23</v>
      </c>
      <c r="B116" t="s">
        <v>61</v>
      </c>
      <c r="C116" t="s">
        <v>54</v>
      </c>
      <c r="D116">
        <v>22</v>
      </c>
    </row>
    <row r="117" spans="1:4">
      <c r="A117" t="str">
        <f t="shared" si="1"/>
        <v>تیر24</v>
      </c>
      <c r="B117" t="s">
        <v>61</v>
      </c>
      <c r="C117" t="s">
        <v>55</v>
      </c>
      <c r="D117">
        <v>23</v>
      </c>
    </row>
    <row r="118" spans="1:4">
      <c r="A118" t="str">
        <f t="shared" si="1"/>
        <v>تیر25</v>
      </c>
      <c r="B118" t="s">
        <v>61</v>
      </c>
      <c r="C118" t="s">
        <v>56</v>
      </c>
      <c r="D118">
        <v>24</v>
      </c>
    </row>
    <row r="119" spans="1:4">
      <c r="A119" t="str">
        <f t="shared" si="1"/>
        <v>تیر26</v>
      </c>
      <c r="B119" t="s">
        <v>61</v>
      </c>
      <c r="C119" t="s">
        <v>57</v>
      </c>
      <c r="D119">
        <v>25</v>
      </c>
    </row>
    <row r="120" spans="1:4">
      <c r="A120" t="str">
        <f t="shared" si="1"/>
        <v>تیر27</v>
      </c>
      <c r="B120" t="s">
        <v>61</v>
      </c>
      <c r="C120" t="s">
        <v>58</v>
      </c>
      <c r="D120">
        <v>26</v>
      </c>
    </row>
    <row r="121" spans="1:4">
      <c r="A121" t="str">
        <f t="shared" si="1"/>
        <v>تیر28</v>
      </c>
      <c r="B121" t="s">
        <v>61</v>
      </c>
      <c r="C121" t="s">
        <v>52</v>
      </c>
      <c r="D121">
        <v>27</v>
      </c>
    </row>
    <row r="122" spans="1:4">
      <c r="A122" t="str">
        <f t="shared" si="1"/>
        <v>تیر29</v>
      </c>
      <c r="B122" t="s">
        <v>61</v>
      </c>
      <c r="C122" t="s">
        <v>53</v>
      </c>
      <c r="D122">
        <v>28</v>
      </c>
    </row>
    <row r="123" spans="1:4">
      <c r="A123" t="str">
        <f t="shared" si="1"/>
        <v>تیر30</v>
      </c>
      <c r="B123" t="s">
        <v>61</v>
      </c>
      <c r="C123" t="s">
        <v>54</v>
      </c>
      <c r="D123">
        <v>29</v>
      </c>
    </row>
    <row r="124" spans="1:4">
      <c r="A124" t="str">
        <f t="shared" si="1"/>
        <v>تیر31</v>
      </c>
      <c r="B124" t="s">
        <v>61</v>
      </c>
      <c r="C124" t="s">
        <v>55</v>
      </c>
      <c r="D124">
        <v>30</v>
      </c>
    </row>
    <row r="125" spans="1:4">
      <c r="A125" t="str">
        <f t="shared" si="1"/>
        <v>تیر1</v>
      </c>
      <c r="B125" t="s">
        <v>61</v>
      </c>
      <c r="C125" t="s">
        <v>56</v>
      </c>
      <c r="D125">
        <v>31</v>
      </c>
    </row>
    <row r="126" spans="1:4">
      <c r="A126" t="str">
        <f t="shared" si="1"/>
        <v>مرداد2</v>
      </c>
      <c r="B126" t="s">
        <v>62</v>
      </c>
      <c r="C126" t="s">
        <v>57</v>
      </c>
      <c r="D126">
        <v>1</v>
      </c>
    </row>
    <row r="127" spans="1:4">
      <c r="A127" t="str">
        <f t="shared" si="1"/>
        <v>مرداد3</v>
      </c>
      <c r="B127" t="s">
        <v>62</v>
      </c>
      <c r="C127" t="s">
        <v>58</v>
      </c>
      <c r="D127">
        <v>2</v>
      </c>
    </row>
    <row r="128" spans="1:4">
      <c r="A128" t="str">
        <f t="shared" si="1"/>
        <v>مرداد4</v>
      </c>
      <c r="B128" t="s">
        <v>62</v>
      </c>
      <c r="C128" t="s">
        <v>52</v>
      </c>
      <c r="D128">
        <v>3</v>
      </c>
    </row>
    <row r="129" spans="1:4">
      <c r="A129" t="str">
        <f t="shared" si="1"/>
        <v>مرداد5</v>
      </c>
      <c r="B129" t="s">
        <v>62</v>
      </c>
      <c r="C129" t="s">
        <v>53</v>
      </c>
      <c r="D129">
        <v>4</v>
      </c>
    </row>
    <row r="130" spans="1:4">
      <c r="A130" t="str">
        <f t="shared" ref="A130:A193" si="2">B130&amp;D131</f>
        <v>مرداد6</v>
      </c>
      <c r="B130" t="s">
        <v>62</v>
      </c>
      <c r="C130" t="s">
        <v>54</v>
      </c>
      <c r="D130">
        <v>5</v>
      </c>
    </row>
    <row r="131" spans="1:4">
      <c r="A131" t="str">
        <f t="shared" si="2"/>
        <v>مرداد7</v>
      </c>
      <c r="B131" t="s">
        <v>62</v>
      </c>
      <c r="C131" t="s">
        <v>55</v>
      </c>
      <c r="D131">
        <v>6</v>
      </c>
    </row>
    <row r="132" spans="1:4">
      <c r="A132" t="str">
        <f t="shared" si="2"/>
        <v>مرداد8</v>
      </c>
      <c r="B132" t="s">
        <v>62</v>
      </c>
      <c r="C132" t="s">
        <v>56</v>
      </c>
      <c r="D132">
        <v>7</v>
      </c>
    </row>
    <row r="133" spans="1:4">
      <c r="A133" t="str">
        <f t="shared" si="2"/>
        <v>مرداد9</v>
      </c>
      <c r="B133" t="s">
        <v>62</v>
      </c>
      <c r="C133" t="s">
        <v>57</v>
      </c>
      <c r="D133">
        <v>8</v>
      </c>
    </row>
    <row r="134" spans="1:4">
      <c r="A134" t="str">
        <f t="shared" si="2"/>
        <v>مرداد10</v>
      </c>
      <c r="B134" t="s">
        <v>62</v>
      </c>
      <c r="C134" t="s">
        <v>58</v>
      </c>
      <c r="D134">
        <v>9</v>
      </c>
    </row>
    <row r="135" spans="1:4">
      <c r="A135" t="str">
        <f t="shared" si="2"/>
        <v>مرداد11</v>
      </c>
      <c r="B135" t="s">
        <v>62</v>
      </c>
      <c r="C135" t="s">
        <v>52</v>
      </c>
      <c r="D135">
        <v>10</v>
      </c>
    </row>
    <row r="136" spans="1:4">
      <c r="A136" t="str">
        <f t="shared" si="2"/>
        <v>مرداد12</v>
      </c>
      <c r="B136" t="s">
        <v>62</v>
      </c>
      <c r="C136" t="s">
        <v>53</v>
      </c>
      <c r="D136">
        <v>11</v>
      </c>
    </row>
    <row r="137" spans="1:4">
      <c r="A137" t="str">
        <f t="shared" si="2"/>
        <v>مرداد13</v>
      </c>
      <c r="B137" t="s">
        <v>62</v>
      </c>
      <c r="C137" t="s">
        <v>54</v>
      </c>
      <c r="D137">
        <v>12</v>
      </c>
    </row>
    <row r="138" spans="1:4">
      <c r="A138" t="str">
        <f t="shared" si="2"/>
        <v>مرداد14</v>
      </c>
      <c r="B138" t="s">
        <v>62</v>
      </c>
      <c r="C138" t="s">
        <v>55</v>
      </c>
      <c r="D138">
        <v>13</v>
      </c>
    </row>
    <row r="139" spans="1:4">
      <c r="A139" t="str">
        <f t="shared" si="2"/>
        <v>مرداد15</v>
      </c>
      <c r="B139" t="s">
        <v>62</v>
      </c>
      <c r="C139" t="s">
        <v>56</v>
      </c>
      <c r="D139">
        <v>14</v>
      </c>
    </row>
    <row r="140" spans="1:4">
      <c r="A140" t="str">
        <f t="shared" si="2"/>
        <v>مرداد16</v>
      </c>
      <c r="B140" t="s">
        <v>62</v>
      </c>
      <c r="C140" t="s">
        <v>57</v>
      </c>
      <c r="D140">
        <v>15</v>
      </c>
    </row>
    <row r="141" spans="1:4">
      <c r="A141" t="str">
        <f t="shared" si="2"/>
        <v>مرداد17</v>
      </c>
      <c r="B141" t="s">
        <v>62</v>
      </c>
      <c r="C141" t="s">
        <v>58</v>
      </c>
      <c r="D141">
        <v>16</v>
      </c>
    </row>
    <row r="142" spans="1:4">
      <c r="A142" t="str">
        <f t="shared" si="2"/>
        <v>مرداد18</v>
      </c>
      <c r="B142" t="s">
        <v>62</v>
      </c>
      <c r="C142" t="s">
        <v>52</v>
      </c>
      <c r="D142">
        <v>17</v>
      </c>
    </row>
    <row r="143" spans="1:4">
      <c r="A143" t="str">
        <f t="shared" si="2"/>
        <v>مرداد19</v>
      </c>
      <c r="B143" t="s">
        <v>62</v>
      </c>
      <c r="C143" t="s">
        <v>53</v>
      </c>
      <c r="D143">
        <v>18</v>
      </c>
    </row>
    <row r="144" spans="1:4">
      <c r="A144" t="str">
        <f t="shared" si="2"/>
        <v>مرداد20</v>
      </c>
      <c r="B144" t="s">
        <v>62</v>
      </c>
      <c r="C144" t="s">
        <v>54</v>
      </c>
      <c r="D144">
        <v>19</v>
      </c>
    </row>
    <row r="145" spans="1:4">
      <c r="A145" t="str">
        <f t="shared" si="2"/>
        <v>مرداد21</v>
      </c>
      <c r="B145" t="s">
        <v>62</v>
      </c>
      <c r="C145" t="s">
        <v>55</v>
      </c>
      <c r="D145">
        <v>20</v>
      </c>
    </row>
    <row r="146" spans="1:4">
      <c r="A146" t="str">
        <f t="shared" si="2"/>
        <v>مرداد22</v>
      </c>
      <c r="B146" t="s">
        <v>62</v>
      </c>
      <c r="C146" t="s">
        <v>56</v>
      </c>
      <c r="D146">
        <v>21</v>
      </c>
    </row>
    <row r="147" spans="1:4">
      <c r="A147" t="str">
        <f t="shared" si="2"/>
        <v>مرداد23</v>
      </c>
      <c r="B147" t="s">
        <v>62</v>
      </c>
      <c r="C147" t="s">
        <v>57</v>
      </c>
      <c r="D147">
        <v>22</v>
      </c>
    </row>
    <row r="148" spans="1:4">
      <c r="A148" t="str">
        <f t="shared" si="2"/>
        <v>مرداد24</v>
      </c>
      <c r="B148" t="s">
        <v>62</v>
      </c>
      <c r="C148" t="s">
        <v>58</v>
      </c>
      <c r="D148">
        <v>23</v>
      </c>
    </row>
    <row r="149" spans="1:4">
      <c r="A149" t="str">
        <f t="shared" si="2"/>
        <v>مرداد25</v>
      </c>
      <c r="B149" t="s">
        <v>62</v>
      </c>
      <c r="C149" t="s">
        <v>52</v>
      </c>
      <c r="D149">
        <v>24</v>
      </c>
    </row>
    <row r="150" spans="1:4">
      <c r="A150" t="str">
        <f t="shared" si="2"/>
        <v>مرداد26</v>
      </c>
      <c r="B150" t="s">
        <v>62</v>
      </c>
      <c r="C150" t="s">
        <v>53</v>
      </c>
      <c r="D150">
        <v>25</v>
      </c>
    </row>
    <row r="151" spans="1:4">
      <c r="A151" t="str">
        <f t="shared" si="2"/>
        <v>مرداد27</v>
      </c>
      <c r="B151" t="s">
        <v>62</v>
      </c>
      <c r="C151" t="s">
        <v>54</v>
      </c>
      <c r="D151">
        <v>26</v>
      </c>
    </row>
    <row r="152" spans="1:4">
      <c r="A152" t="str">
        <f t="shared" si="2"/>
        <v>مرداد28</v>
      </c>
      <c r="B152" t="s">
        <v>62</v>
      </c>
      <c r="C152" t="s">
        <v>55</v>
      </c>
      <c r="D152">
        <v>27</v>
      </c>
    </row>
    <row r="153" spans="1:4">
      <c r="A153" t="str">
        <f t="shared" si="2"/>
        <v>مرداد29</v>
      </c>
      <c r="B153" t="s">
        <v>62</v>
      </c>
      <c r="C153" t="s">
        <v>56</v>
      </c>
      <c r="D153">
        <v>28</v>
      </c>
    </row>
    <row r="154" spans="1:4">
      <c r="A154" t="str">
        <f t="shared" si="2"/>
        <v>مرداد30</v>
      </c>
      <c r="B154" t="s">
        <v>62</v>
      </c>
      <c r="C154" t="s">
        <v>57</v>
      </c>
      <c r="D154">
        <v>29</v>
      </c>
    </row>
    <row r="155" spans="1:4">
      <c r="A155" t="str">
        <f t="shared" si="2"/>
        <v>مرداد31</v>
      </c>
      <c r="B155" t="s">
        <v>62</v>
      </c>
      <c r="C155" t="s">
        <v>58</v>
      </c>
      <c r="D155">
        <v>30</v>
      </c>
    </row>
    <row r="156" spans="1:4">
      <c r="A156" t="str">
        <f t="shared" si="2"/>
        <v>مرداد1</v>
      </c>
      <c r="B156" t="s">
        <v>62</v>
      </c>
      <c r="C156" t="s">
        <v>52</v>
      </c>
      <c r="D156">
        <v>31</v>
      </c>
    </row>
    <row r="157" spans="1:4">
      <c r="A157" t="str">
        <f t="shared" si="2"/>
        <v>شهریور2</v>
      </c>
      <c r="B157" t="s">
        <v>63</v>
      </c>
      <c r="C157" t="s">
        <v>53</v>
      </c>
      <c r="D157">
        <v>1</v>
      </c>
    </row>
    <row r="158" spans="1:4">
      <c r="A158" t="str">
        <f t="shared" si="2"/>
        <v>شهریور3</v>
      </c>
      <c r="B158" t="s">
        <v>63</v>
      </c>
      <c r="C158" t="s">
        <v>54</v>
      </c>
      <c r="D158">
        <v>2</v>
      </c>
    </row>
    <row r="159" spans="1:4">
      <c r="A159" t="str">
        <f t="shared" si="2"/>
        <v>شهریور4</v>
      </c>
      <c r="B159" t="s">
        <v>63</v>
      </c>
      <c r="C159" t="s">
        <v>55</v>
      </c>
      <c r="D159">
        <v>3</v>
      </c>
    </row>
    <row r="160" spans="1:4">
      <c r="A160" t="str">
        <f t="shared" si="2"/>
        <v>شهریور5</v>
      </c>
      <c r="B160" t="s">
        <v>63</v>
      </c>
      <c r="C160" t="s">
        <v>56</v>
      </c>
      <c r="D160">
        <v>4</v>
      </c>
    </row>
    <row r="161" spans="1:4">
      <c r="A161" t="str">
        <f t="shared" si="2"/>
        <v>شهریور6</v>
      </c>
      <c r="B161" t="s">
        <v>63</v>
      </c>
      <c r="C161" t="s">
        <v>57</v>
      </c>
      <c r="D161">
        <v>5</v>
      </c>
    </row>
    <row r="162" spans="1:4">
      <c r="A162" t="str">
        <f t="shared" si="2"/>
        <v>شهریور7</v>
      </c>
      <c r="B162" t="s">
        <v>63</v>
      </c>
      <c r="C162" t="s">
        <v>58</v>
      </c>
      <c r="D162">
        <v>6</v>
      </c>
    </row>
    <row r="163" spans="1:4">
      <c r="A163" t="str">
        <f t="shared" si="2"/>
        <v>شهریور8</v>
      </c>
      <c r="B163" t="s">
        <v>63</v>
      </c>
      <c r="C163" t="s">
        <v>52</v>
      </c>
      <c r="D163">
        <v>7</v>
      </c>
    </row>
    <row r="164" spans="1:4">
      <c r="A164" t="str">
        <f t="shared" si="2"/>
        <v>شهریور9</v>
      </c>
      <c r="B164" t="s">
        <v>63</v>
      </c>
      <c r="C164" t="s">
        <v>53</v>
      </c>
      <c r="D164">
        <v>8</v>
      </c>
    </row>
    <row r="165" spans="1:4">
      <c r="A165" t="str">
        <f t="shared" si="2"/>
        <v>شهریور10</v>
      </c>
      <c r="B165" t="s">
        <v>63</v>
      </c>
      <c r="C165" t="s">
        <v>54</v>
      </c>
      <c r="D165">
        <v>9</v>
      </c>
    </row>
    <row r="166" spans="1:4">
      <c r="A166" t="str">
        <f t="shared" si="2"/>
        <v>شهریور11</v>
      </c>
      <c r="B166" t="s">
        <v>63</v>
      </c>
      <c r="C166" t="s">
        <v>55</v>
      </c>
      <c r="D166">
        <v>10</v>
      </c>
    </row>
    <row r="167" spans="1:4">
      <c r="A167" t="str">
        <f t="shared" si="2"/>
        <v>شهریور12</v>
      </c>
      <c r="B167" t="s">
        <v>63</v>
      </c>
      <c r="C167" t="s">
        <v>56</v>
      </c>
      <c r="D167">
        <v>11</v>
      </c>
    </row>
    <row r="168" spans="1:4">
      <c r="A168" t="str">
        <f t="shared" si="2"/>
        <v>شهریور13</v>
      </c>
      <c r="B168" t="s">
        <v>63</v>
      </c>
      <c r="C168" t="s">
        <v>57</v>
      </c>
      <c r="D168">
        <v>12</v>
      </c>
    </row>
    <row r="169" spans="1:4">
      <c r="A169" t="str">
        <f t="shared" si="2"/>
        <v>شهریور14</v>
      </c>
      <c r="B169" t="s">
        <v>63</v>
      </c>
      <c r="C169" t="s">
        <v>58</v>
      </c>
      <c r="D169">
        <v>13</v>
      </c>
    </row>
    <row r="170" spans="1:4">
      <c r="A170" t="str">
        <f t="shared" si="2"/>
        <v>شهریور15</v>
      </c>
      <c r="B170" t="s">
        <v>63</v>
      </c>
      <c r="C170" t="s">
        <v>52</v>
      </c>
      <c r="D170">
        <v>14</v>
      </c>
    </row>
    <row r="171" spans="1:4">
      <c r="A171" t="str">
        <f t="shared" si="2"/>
        <v>شهریور16</v>
      </c>
      <c r="B171" t="s">
        <v>63</v>
      </c>
      <c r="C171" t="s">
        <v>53</v>
      </c>
      <c r="D171">
        <v>15</v>
      </c>
    </row>
    <row r="172" spans="1:4">
      <c r="A172" t="str">
        <f t="shared" si="2"/>
        <v>شهریور17</v>
      </c>
      <c r="B172" t="s">
        <v>63</v>
      </c>
      <c r="C172" t="s">
        <v>54</v>
      </c>
      <c r="D172">
        <v>16</v>
      </c>
    </row>
    <row r="173" spans="1:4">
      <c r="A173" t="str">
        <f t="shared" si="2"/>
        <v>شهریور18</v>
      </c>
      <c r="B173" t="s">
        <v>63</v>
      </c>
      <c r="C173" t="s">
        <v>55</v>
      </c>
      <c r="D173">
        <v>17</v>
      </c>
    </row>
    <row r="174" spans="1:4">
      <c r="A174" t="str">
        <f t="shared" si="2"/>
        <v>شهریور19</v>
      </c>
      <c r="B174" t="s">
        <v>63</v>
      </c>
      <c r="C174" t="s">
        <v>56</v>
      </c>
      <c r="D174">
        <v>18</v>
      </c>
    </row>
    <row r="175" spans="1:4">
      <c r="A175" t="str">
        <f t="shared" si="2"/>
        <v>شهریور20</v>
      </c>
      <c r="B175" t="s">
        <v>63</v>
      </c>
      <c r="C175" t="s">
        <v>57</v>
      </c>
      <c r="D175">
        <v>19</v>
      </c>
    </row>
    <row r="176" spans="1:4">
      <c r="A176" t="str">
        <f t="shared" si="2"/>
        <v>شهریور21</v>
      </c>
      <c r="B176" t="s">
        <v>63</v>
      </c>
      <c r="C176" t="s">
        <v>58</v>
      </c>
      <c r="D176">
        <v>20</v>
      </c>
    </row>
    <row r="177" spans="1:4">
      <c r="A177" t="str">
        <f t="shared" si="2"/>
        <v>شهریور22</v>
      </c>
      <c r="B177" t="s">
        <v>63</v>
      </c>
      <c r="C177" t="s">
        <v>52</v>
      </c>
      <c r="D177">
        <v>21</v>
      </c>
    </row>
    <row r="178" spans="1:4">
      <c r="A178" t="str">
        <f t="shared" si="2"/>
        <v>شهریور23</v>
      </c>
      <c r="B178" t="s">
        <v>63</v>
      </c>
      <c r="C178" t="s">
        <v>53</v>
      </c>
      <c r="D178">
        <v>22</v>
      </c>
    </row>
    <row r="179" spans="1:4">
      <c r="A179" t="str">
        <f t="shared" si="2"/>
        <v>شهریور24</v>
      </c>
      <c r="B179" t="s">
        <v>63</v>
      </c>
      <c r="C179" t="s">
        <v>54</v>
      </c>
      <c r="D179">
        <v>23</v>
      </c>
    </row>
    <row r="180" spans="1:4">
      <c r="A180" t="str">
        <f t="shared" si="2"/>
        <v>شهریور25</v>
      </c>
      <c r="B180" t="s">
        <v>63</v>
      </c>
      <c r="C180" t="s">
        <v>55</v>
      </c>
      <c r="D180">
        <v>24</v>
      </c>
    </row>
    <row r="181" spans="1:4">
      <c r="A181" t="str">
        <f t="shared" si="2"/>
        <v>شهریور26</v>
      </c>
      <c r="B181" t="s">
        <v>63</v>
      </c>
      <c r="C181" t="s">
        <v>56</v>
      </c>
      <c r="D181">
        <v>25</v>
      </c>
    </row>
    <row r="182" spans="1:4">
      <c r="A182" t="str">
        <f t="shared" si="2"/>
        <v>شهریور27</v>
      </c>
      <c r="B182" t="s">
        <v>63</v>
      </c>
      <c r="C182" t="s">
        <v>57</v>
      </c>
      <c r="D182">
        <v>26</v>
      </c>
    </row>
    <row r="183" spans="1:4">
      <c r="A183" t="str">
        <f t="shared" si="2"/>
        <v>شهریور28</v>
      </c>
      <c r="B183" t="s">
        <v>63</v>
      </c>
      <c r="C183" t="s">
        <v>58</v>
      </c>
      <c r="D183">
        <v>27</v>
      </c>
    </row>
    <row r="184" spans="1:4">
      <c r="A184" t="str">
        <f t="shared" si="2"/>
        <v>شهریور29</v>
      </c>
      <c r="B184" t="s">
        <v>63</v>
      </c>
      <c r="C184" t="s">
        <v>52</v>
      </c>
      <c r="D184">
        <v>28</v>
      </c>
    </row>
    <row r="185" spans="1:4">
      <c r="A185" t="str">
        <f t="shared" si="2"/>
        <v>شهریور30</v>
      </c>
      <c r="B185" t="s">
        <v>63</v>
      </c>
      <c r="C185" t="s">
        <v>53</v>
      </c>
      <c r="D185">
        <v>29</v>
      </c>
    </row>
    <row r="186" spans="1:4">
      <c r="A186" t="str">
        <f t="shared" si="2"/>
        <v>شهریور31</v>
      </c>
      <c r="B186" t="s">
        <v>63</v>
      </c>
      <c r="C186" t="s">
        <v>54</v>
      </c>
      <c r="D186">
        <v>30</v>
      </c>
    </row>
    <row r="187" spans="1:4">
      <c r="A187" t="str">
        <f t="shared" si="2"/>
        <v>شهریور1</v>
      </c>
      <c r="B187" t="s">
        <v>63</v>
      </c>
      <c r="C187" t="s">
        <v>55</v>
      </c>
      <c r="D187">
        <v>31</v>
      </c>
    </row>
    <row r="188" spans="1:4">
      <c r="A188" t="str">
        <f t="shared" si="2"/>
        <v>مهر2</v>
      </c>
      <c r="B188" t="s">
        <v>64</v>
      </c>
      <c r="C188" t="s">
        <v>56</v>
      </c>
      <c r="D188">
        <v>1</v>
      </c>
    </row>
    <row r="189" spans="1:4">
      <c r="A189" t="str">
        <f t="shared" si="2"/>
        <v>مهر3</v>
      </c>
      <c r="B189" t="s">
        <v>64</v>
      </c>
      <c r="C189" t="s">
        <v>57</v>
      </c>
      <c r="D189">
        <v>2</v>
      </c>
    </row>
    <row r="190" spans="1:4">
      <c r="A190" t="str">
        <f t="shared" si="2"/>
        <v>مهر4</v>
      </c>
      <c r="B190" t="s">
        <v>64</v>
      </c>
      <c r="C190" t="s">
        <v>58</v>
      </c>
      <c r="D190">
        <v>3</v>
      </c>
    </row>
    <row r="191" spans="1:4">
      <c r="A191" t="str">
        <f t="shared" si="2"/>
        <v>مهر5</v>
      </c>
      <c r="B191" t="s">
        <v>64</v>
      </c>
      <c r="C191" t="s">
        <v>52</v>
      </c>
      <c r="D191">
        <v>4</v>
      </c>
    </row>
    <row r="192" spans="1:4">
      <c r="A192" t="str">
        <f t="shared" si="2"/>
        <v>مهر6</v>
      </c>
      <c r="B192" t="s">
        <v>64</v>
      </c>
      <c r="C192" t="s">
        <v>53</v>
      </c>
      <c r="D192">
        <v>5</v>
      </c>
    </row>
    <row r="193" spans="1:4">
      <c r="A193" t="str">
        <f t="shared" si="2"/>
        <v>مهر7</v>
      </c>
      <c r="B193" t="s">
        <v>64</v>
      </c>
      <c r="C193" t="s">
        <v>54</v>
      </c>
      <c r="D193">
        <v>6</v>
      </c>
    </row>
    <row r="194" spans="1:4">
      <c r="A194" t="str">
        <f t="shared" ref="A194:A257" si="3">B194&amp;D195</f>
        <v>مهر8</v>
      </c>
      <c r="B194" t="s">
        <v>64</v>
      </c>
      <c r="C194" t="s">
        <v>55</v>
      </c>
      <c r="D194">
        <v>7</v>
      </c>
    </row>
    <row r="195" spans="1:4">
      <c r="A195" t="str">
        <f t="shared" si="3"/>
        <v>مهر9</v>
      </c>
      <c r="B195" t="s">
        <v>64</v>
      </c>
      <c r="C195" t="s">
        <v>56</v>
      </c>
      <c r="D195">
        <v>8</v>
      </c>
    </row>
    <row r="196" spans="1:4">
      <c r="A196" t="str">
        <f t="shared" si="3"/>
        <v>مهر10</v>
      </c>
      <c r="B196" t="s">
        <v>64</v>
      </c>
      <c r="C196" t="s">
        <v>57</v>
      </c>
      <c r="D196">
        <v>9</v>
      </c>
    </row>
    <row r="197" spans="1:4">
      <c r="A197" t="str">
        <f t="shared" si="3"/>
        <v>مهر11</v>
      </c>
      <c r="B197" t="s">
        <v>64</v>
      </c>
      <c r="C197" t="s">
        <v>58</v>
      </c>
      <c r="D197">
        <v>10</v>
      </c>
    </row>
    <row r="198" spans="1:4">
      <c r="A198" t="str">
        <f t="shared" si="3"/>
        <v>مهر12</v>
      </c>
      <c r="B198" t="s">
        <v>64</v>
      </c>
      <c r="C198" t="s">
        <v>52</v>
      </c>
      <c r="D198">
        <v>11</v>
      </c>
    </row>
    <row r="199" spans="1:4">
      <c r="A199" t="str">
        <f t="shared" si="3"/>
        <v>مهر13</v>
      </c>
      <c r="B199" t="s">
        <v>64</v>
      </c>
      <c r="C199" t="s">
        <v>53</v>
      </c>
      <c r="D199">
        <v>12</v>
      </c>
    </row>
    <row r="200" spans="1:4">
      <c r="A200" t="str">
        <f t="shared" si="3"/>
        <v>مهر14</v>
      </c>
      <c r="B200" t="s">
        <v>64</v>
      </c>
      <c r="C200" t="s">
        <v>54</v>
      </c>
      <c r="D200">
        <v>13</v>
      </c>
    </row>
    <row r="201" spans="1:4">
      <c r="A201" t="str">
        <f t="shared" si="3"/>
        <v>مهر15</v>
      </c>
      <c r="B201" t="s">
        <v>64</v>
      </c>
      <c r="C201" t="s">
        <v>55</v>
      </c>
      <c r="D201">
        <v>14</v>
      </c>
    </row>
    <row r="202" spans="1:4">
      <c r="A202" t="str">
        <f t="shared" si="3"/>
        <v>مهر16</v>
      </c>
      <c r="B202" t="s">
        <v>64</v>
      </c>
      <c r="C202" t="s">
        <v>56</v>
      </c>
      <c r="D202">
        <v>15</v>
      </c>
    </row>
    <row r="203" spans="1:4">
      <c r="A203" t="str">
        <f t="shared" si="3"/>
        <v>مهر17</v>
      </c>
      <c r="B203" t="s">
        <v>64</v>
      </c>
      <c r="C203" t="s">
        <v>57</v>
      </c>
      <c r="D203">
        <v>16</v>
      </c>
    </row>
    <row r="204" spans="1:4">
      <c r="A204" t="str">
        <f t="shared" si="3"/>
        <v>مهر18</v>
      </c>
      <c r="B204" t="s">
        <v>64</v>
      </c>
      <c r="C204" t="s">
        <v>58</v>
      </c>
      <c r="D204">
        <v>17</v>
      </c>
    </row>
    <row r="205" spans="1:4">
      <c r="A205" t="str">
        <f t="shared" si="3"/>
        <v>مهر19</v>
      </c>
      <c r="B205" t="s">
        <v>64</v>
      </c>
      <c r="C205" t="s">
        <v>52</v>
      </c>
      <c r="D205">
        <v>18</v>
      </c>
    </row>
    <row r="206" spans="1:4">
      <c r="A206" t="str">
        <f t="shared" si="3"/>
        <v>مهر20</v>
      </c>
      <c r="B206" t="s">
        <v>64</v>
      </c>
      <c r="C206" t="s">
        <v>53</v>
      </c>
      <c r="D206">
        <v>19</v>
      </c>
    </row>
    <row r="207" spans="1:4">
      <c r="A207" t="str">
        <f t="shared" si="3"/>
        <v>مهر21</v>
      </c>
      <c r="B207" t="s">
        <v>64</v>
      </c>
      <c r="C207" t="s">
        <v>54</v>
      </c>
      <c r="D207">
        <v>20</v>
      </c>
    </row>
    <row r="208" spans="1:4">
      <c r="A208" t="str">
        <f t="shared" si="3"/>
        <v>مهر22</v>
      </c>
      <c r="B208" t="s">
        <v>64</v>
      </c>
      <c r="C208" t="s">
        <v>55</v>
      </c>
      <c r="D208">
        <v>21</v>
      </c>
    </row>
    <row r="209" spans="1:4">
      <c r="A209" t="str">
        <f t="shared" si="3"/>
        <v>مهر23</v>
      </c>
      <c r="B209" t="s">
        <v>64</v>
      </c>
      <c r="C209" t="s">
        <v>56</v>
      </c>
      <c r="D209">
        <v>22</v>
      </c>
    </row>
    <row r="210" spans="1:4">
      <c r="A210" t="str">
        <f t="shared" si="3"/>
        <v>مهر24</v>
      </c>
      <c r="B210" t="s">
        <v>64</v>
      </c>
      <c r="C210" t="s">
        <v>57</v>
      </c>
      <c r="D210">
        <v>23</v>
      </c>
    </row>
    <row r="211" spans="1:4">
      <c r="A211" t="str">
        <f t="shared" si="3"/>
        <v>مهر25</v>
      </c>
      <c r="B211" t="s">
        <v>64</v>
      </c>
      <c r="C211" t="s">
        <v>58</v>
      </c>
      <c r="D211">
        <v>24</v>
      </c>
    </row>
    <row r="212" spans="1:4">
      <c r="A212" t="str">
        <f t="shared" si="3"/>
        <v>مهر26</v>
      </c>
      <c r="B212" t="s">
        <v>64</v>
      </c>
      <c r="C212" t="s">
        <v>52</v>
      </c>
      <c r="D212">
        <v>25</v>
      </c>
    </row>
    <row r="213" spans="1:4">
      <c r="A213" t="str">
        <f t="shared" si="3"/>
        <v>مهر27</v>
      </c>
      <c r="B213" t="s">
        <v>64</v>
      </c>
      <c r="C213" t="s">
        <v>53</v>
      </c>
      <c r="D213">
        <v>26</v>
      </c>
    </row>
    <row r="214" spans="1:4">
      <c r="A214" t="str">
        <f t="shared" si="3"/>
        <v>مهر28</v>
      </c>
      <c r="B214" t="s">
        <v>64</v>
      </c>
      <c r="C214" t="s">
        <v>54</v>
      </c>
      <c r="D214">
        <v>27</v>
      </c>
    </row>
    <row r="215" spans="1:4">
      <c r="A215" t="str">
        <f t="shared" si="3"/>
        <v>مهر29</v>
      </c>
      <c r="B215" t="s">
        <v>64</v>
      </c>
      <c r="C215" t="s">
        <v>55</v>
      </c>
      <c r="D215">
        <v>28</v>
      </c>
    </row>
    <row r="216" spans="1:4">
      <c r="A216" t="str">
        <f t="shared" si="3"/>
        <v>مهر30</v>
      </c>
      <c r="B216" t="s">
        <v>64</v>
      </c>
      <c r="C216" t="s">
        <v>56</v>
      </c>
      <c r="D216">
        <v>29</v>
      </c>
    </row>
    <row r="217" spans="1:4">
      <c r="A217" t="str">
        <f t="shared" si="3"/>
        <v>مهر1</v>
      </c>
      <c r="B217" t="s">
        <v>64</v>
      </c>
      <c r="C217" t="s">
        <v>57</v>
      </c>
      <c r="D217">
        <v>30</v>
      </c>
    </row>
    <row r="218" spans="1:4">
      <c r="A218" t="str">
        <f t="shared" si="3"/>
        <v>آبان2</v>
      </c>
      <c r="B218" t="s">
        <v>46</v>
      </c>
      <c r="C218" t="s">
        <v>58</v>
      </c>
      <c r="D218">
        <v>1</v>
      </c>
    </row>
    <row r="219" spans="1:4">
      <c r="A219" t="str">
        <f t="shared" si="3"/>
        <v>آبان3</v>
      </c>
      <c r="B219" t="s">
        <v>46</v>
      </c>
      <c r="C219" t="s">
        <v>52</v>
      </c>
      <c r="D219">
        <v>2</v>
      </c>
    </row>
    <row r="220" spans="1:4">
      <c r="A220" t="str">
        <f t="shared" si="3"/>
        <v>آبان4</v>
      </c>
      <c r="B220" t="s">
        <v>46</v>
      </c>
      <c r="C220" t="s">
        <v>53</v>
      </c>
      <c r="D220">
        <v>3</v>
      </c>
    </row>
    <row r="221" spans="1:4">
      <c r="A221" t="str">
        <f t="shared" si="3"/>
        <v>آبان5</v>
      </c>
      <c r="B221" t="s">
        <v>46</v>
      </c>
      <c r="C221" t="s">
        <v>54</v>
      </c>
      <c r="D221">
        <v>4</v>
      </c>
    </row>
    <row r="222" spans="1:4">
      <c r="A222" t="str">
        <f t="shared" si="3"/>
        <v>آبان6</v>
      </c>
      <c r="B222" t="s">
        <v>46</v>
      </c>
      <c r="C222" t="s">
        <v>55</v>
      </c>
      <c r="D222">
        <v>5</v>
      </c>
    </row>
    <row r="223" spans="1:4">
      <c r="A223" t="str">
        <f t="shared" si="3"/>
        <v>آبان7</v>
      </c>
      <c r="B223" t="s">
        <v>46</v>
      </c>
      <c r="C223" t="s">
        <v>56</v>
      </c>
      <c r="D223">
        <v>6</v>
      </c>
    </row>
    <row r="224" spans="1:4">
      <c r="A224" t="str">
        <f t="shared" si="3"/>
        <v>آبان8</v>
      </c>
      <c r="B224" t="s">
        <v>46</v>
      </c>
      <c r="C224" t="s">
        <v>57</v>
      </c>
      <c r="D224">
        <v>7</v>
      </c>
    </row>
    <row r="225" spans="1:4">
      <c r="A225" t="str">
        <f t="shared" si="3"/>
        <v>آبان9</v>
      </c>
      <c r="B225" t="s">
        <v>46</v>
      </c>
      <c r="C225" t="s">
        <v>58</v>
      </c>
      <c r="D225">
        <v>8</v>
      </c>
    </row>
    <row r="226" spans="1:4">
      <c r="A226" t="str">
        <f t="shared" si="3"/>
        <v>آبان10</v>
      </c>
      <c r="B226" t="s">
        <v>46</v>
      </c>
      <c r="C226" t="s">
        <v>52</v>
      </c>
      <c r="D226">
        <v>9</v>
      </c>
    </row>
    <row r="227" spans="1:4">
      <c r="A227" t="str">
        <f t="shared" si="3"/>
        <v>آبان11</v>
      </c>
      <c r="B227" t="s">
        <v>46</v>
      </c>
      <c r="C227" t="s">
        <v>53</v>
      </c>
      <c r="D227">
        <v>10</v>
      </c>
    </row>
    <row r="228" spans="1:4">
      <c r="A228" t="str">
        <f t="shared" si="3"/>
        <v>آبان12</v>
      </c>
      <c r="B228" t="s">
        <v>46</v>
      </c>
      <c r="C228" t="s">
        <v>54</v>
      </c>
      <c r="D228">
        <v>11</v>
      </c>
    </row>
    <row r="229" spans="1:4">
      <c r="A229" t="str">
        <f t="shared" si="3"/>
        <v>آبان13</v>
      </c>
      <c r="B229" t="s">
        <v>46</v>
      </c>
      <c r="C229" t="s">
        <v>55</v>
      </c>
      <c r="D229">
        <v>12</v>
      </c>
    </row>
    <row r="230" spans="1:4">
      <c r="A230" t="str">
        <f t="shared" si="3"/>
        <v>آبان14</v>
      </c>
      <c r="B230" t="s">
        <v>46</v>
      </c>
      <c r="C230" t="s">
        <v>56</v>
      </c>
      <c r="D230">
        <v>13</v>
      </c>
    </row>
    <row r="231" spans="1:4">
      <c r="A231" t="str">
        <f t="shared" si="3"/>
        <v>آبان15</v>
      </c>
      <c r="B231" t="s">
        <v>46</v>
      </c>
      <c r="C231" t="s">
        <v>57</v>
      </c>
      <c r="D231">
        <v>14</v>
      </c>
    </row>
    <row r="232" spans="1:4">
      <c r="A232" t="str">
        <f t="shared" si="3"/>
        <v>آبان16</v>
      </c>
      <c r="B232" t="s">
        <v>46</v>
      </c>
      <c r="C232" t="s">
        <v>58</v>
      </c>
      <c r="D232">
        <v>15</v>
      </c>
    </row>
    <row r="233" spans="1:4">
      <c r="A233" t="str">
        <f t="shared" si="3"/>
        <v>آبان17</v>
      </c>
      <c r="B233" t="s">
        <v>46</v>
      </c>
      <c r="C233" t="s">
        <v>52</v>
      </c>
      <c r="D233">
        <v>16</v>
      </c>
    </row>
    <row r="234" spans="1:4">
      <c r="A234" t="str">
        <f t="shared" si="3"/>
        <v>آبان18</v>
      </c>
      <c r="B234" t="s">
        <v>46</v>
      </c>
      <c r="C234" t="s">
        <v>53</v>
      </c>
      <c r="D234">
        <v>17</v>
      </c>
    </row>
    <row r="235" spans="1:4">
      <c r="A235" t="str">
        <f t="shared" si="3"/>
        <v>آبان19</v>
      </c>
      <c r="B235" t="s">
        <v>46</v>
      </c>
      <c r="C235" t="s">
        <v>54</v>
      </c>
      <c r="D235">
        <v>18</v>
      </c>
    </row>
    <row r="236" spans="1:4">
      <c r="A236" t="str">
        <f t="shared" si="3"/>
        <v>آبان20</v>
      </c>
      <c r="B236" t="s">
        <v>46</v>
      </c>
      <c r="C236" t="s">
        <v>55</v>
      </c>
      <c r="D236">
        <v>19</v>
      </c>
    </row>
    <row r="237" spans="1:4">
      <c r="A237" t="str">
        <f t="shared" si="3"/>
        <v>آبان21</v>
      </c>
      <c r="B237" t="s">
        <v>46</v>
      </c>
      <c r="C237" t="s">
        <v>56</v>
      </c>
      <c r="D237">
        <v>20</v>
      </c>
    </row>
    <row r="238" spans="1:4">
      <c r="A238" t="str">
        <f t="shared" si="3"/>
        <v>آبان22</v>
      </c>
      <c r="B238" t="s">
        <v>46</v>
      </c>
      <c r="C238" t="s">
        <v>57</v>
      </c>
      <c r="D238">
        <v>21</v>
      </c>
    </row>
    <row r="239" spans="1:4">
      <c r="A239" t="str">
        <f t="shared" si="3"/>
        <v>آبان23</v>
      </c>
      <c r="B239" t="s">
        <v>46</v>
      </c>
      <c r="C239" t="s">
        <v>58</v>
      </c>
      <c r="D239">
        <v>22</v>
      </c>
    </row>
    <row r="240" spans="1:4">
      <c r="A240" t="str">
        <f t="shared" si="3"/>
        <v>آبان24</v>
      </c>
      <c r="B240" t="s">
        <v>46</v>
      </c>
      <c r="C240" t="s">
        <v>52</v>
      </c>
      <c r="D240">
        <v>23</v>
      </c>
    </row>
    <row r="241" spans="1:4">
      <c r="A241" t="str">
        <f t="shared" si="3"/>
        <v>آبان25</v>
      </c>
      <c r="B241" t="s">
        <v>46</v>
      </c>
      <c r="C241" t="s">
        <v>53</v>
      </c>
      <c r="D241">
        <v>24</v>
      </c>
    </row>
    <row r="242" spans="1:4">
      <c r="A242" t="str">
        <f t="shared" si="3"/>
        <v>آبان26</v>
      </c>
      <c r="B242" t="s">
        <v>46</v>
      </c>
      <c r="C242" t="s">
        <v>54</v>
      </c>
      <c r="D242">
        <v>25</v>
      </c>
    </row>
    <row r="243" spans="1:4">
      <c r="A243" t="str">
        <f t="shared" si="3"/>
        <v>آبان27</v>
      </c>
      <c r="B243" t="s">
        <v>46</v>
      </c>
      <c r="C243" t="s">
        <v>55</v>
      </c>
      <c r="D243">
        <v>26</v>
      </c>
    </row>
    <row r="244" spans="1:4">
      <c r="A244" t="str">
        <f t="shared" si="3"/>
        <v>آبان28</v>
      </c>
      <c r="B244" t="s">
        <v>46</v>
      </c>
      <c r="C244" t="s">
        <v>56</v>
      </c>
      <c r="D244">
        <v>27</v>
      </c>
    </row>
    <row r="245" spans="1:4">
      <c r="A245" t="str">
        <f t="shared" si="3"/>
        <v>آبان29</v>
      </c>
      <c r="B245" t="s">
        <v>46</v>
      </c>
      <c r="C245" t="s">
        <v>57</v>
      </c>
      <c r="D245">
        <v>28</v>
      </c>
    </row>
    <row r="246" spans="1:4">
      <c r="A246" t="str">
        <f t="shared" si="3"/>
        <v>آبان30</v>
      </c>
      <c r="B246" t="s">
        <v>46</v>
      </c>
      <c r="C246" t="s">
        <v>58</v>
      </c>
      <c r="D246">
        <v>29</v>
      </c>
    </row>
    <row r="247" spans="1:4">
      <c r="A247" t="str">
        <f t="shared" si="3"/>
        <v>آبان1</v>
      </c>
      <c r="B247" t="s">
        <v>46</v>
      </c>
      <c r="C247" t="s">
        <v>52</v>
      </c>
      <c r="D247">
        <v>30</v>
      </c>
    </row>
    <row r="248" spans="1:4">
      <c r="A248" t="str">
        <f t="shared" si="3"/>
        <v>آذر2</v>
      </c>
      <c r="B248" t="s">
        <v>65</v>
      </c>
      <c r="C248" t="s">
        <v>53</v>
      </c>
      <c r="D248">
        <v>1</v>
      </c>
    </row>
    <row r="249" spans="1:4">
      <c r="A249" t="str">
        <f t="shared" si="3"/>
        <v>آذر3</v>
      </c>
      <c r="B249" t="s">
        <v>65</v>
      </c>
      <c r="C249" t="s">
        <v>54</v>
      </c>
      <c r="D249">
        <v>2</v>
      </c>
    </row>
    <row r="250" spans="1:4">
      <c r="A250" t="str">
        <f t="shared" si="3"/>
        <v>آذر4</v>
      </c>
      <c r="B250" t="s">
        <v>65</v>
      </c>
      <c r="C250" t="s">
        <v>55</v>
      </c>
      <c r="D250">
        <v>3</v>
      </c>
    </row>
    <row r="251" spans="1:4">
      <c r="A251" t="str">
        <f t="shared" si="3"/>
        <v>آذر5</v>
      </c>
      <c r="B251" t="s">
        <v>65</v>
      </c>
      <c r="C251" t="s">
        <v>56</v>
      </c>
      <c r="D251">
        <v>4</v>
      </c>
    </row>
    <row r="252" spans="1:4">
      <c r="A252" t="str">
        <f t="shared" si="3"/>
        <v>آذر6</v>
      </c>
      <c r="B252" t="s">
        <v>65</v>
      </c>
      <c r="C252" t="s">
        <v>57</v>
      </c>
      <c r="D252">
        <v>5</v>
      </c>
    </row>
    <row r="253" spans="1:4">
      <c r="A253" t="str">
        <f t="shared" si="3"/>
        <v>آذر7</v>
      </c>
      <c r="B253" t="s">
        <v>65</v>
      </c>
      <c r="C253" t="s">
        <v>58</v>
      </c>
      <c r="D253">
        <v>6</v>
      </c>
    </row>
    <row r="254" spans="1:4">
      <c r="A254" t="str">
        <f t="shared" si="3"/>
        <v>آذر8</v>
      </c>
      <c r="B254" t="s">
        <v>65</v>
      </c>
      <c r="C254" t="s">
        <v>52</v>
      </c>
      <c r="D254">
        <v>7</v>
      </c>
    </row>
    <row r="255" spans="1:4">
      <c r="A255" t="str">
        <f t="shared" si="3"/>
        <v>آذر9</v>
      </c>
      <c r="B255" t="s">
        <v>65</v>
      </c>
      <c r="C255" t="s">
        <v>53</v>
      </c>
      <c r="D255">
        <v>8</v>
      </c>
    </row>
    <row r="256" spans="1:4">
      <c r="A256" t="str">
        <f t="shared" si="3"/>
        <v>آذر10</v>
      </c>
      <c r="B256" t="s">
        <v>65</v>
      </c>
      <c r="C256" t="s">
        <v>54</v>
      </c>
      <c r="D256">
        <v>9</v>
      </c>
    </row>
    <row r="257" spans="1:4">
      <c r="A257" t="str">
        <f t="shared" si="3"/>
        <v>آذر11</v>
      </c>
      <c r="B257" t="s">
        <v>65</v>
      </c>
      <c r="C257" t="s">
        <v>55</v>
      </c>
      <c r="D257">
        <v>10</v>
      </c>
    </row>
    <row r="258" spans="1:4">
      <c r="A258" t="str">
        <f t="shared" ref="A258:A321" si="4">B258&amp;D259</f>
        <v>آذر12</v>
      </c>
      <c r="B258" t="s">
        <v>65</v>
      </c>
      <c r="C258" t="s">
        <v>56</v>
      </c>
      <c r="D258">
        <v>11</v>
      </c>
    </row>
    <row r="259" spans="1:4">
      <c r="A259" t="str">
        <f t="shared" si="4"/>
        <v>آذر13</v>
      </c>
      <c r="B259" t="s">
        <v>65</v>
      </c>
      <c r="C259" t="s">
        <v>57</v>
      </c>
      <c r="D259">
        <v>12</v>
      </c>
    </row>
    <row r="260" spans="1:4">
      <c r="A260" t="str">
        <f t="shared" si="4"/>
        <v>آذر14</v>
      </c>
      <c r="B260" t="s">
        <v>65</v>
      </c>
      <c r="C260" t="s">
        <v>58</v>
      </c>
      <c r="D260">
        <v>13</v>
      </c>
    </row>
    <row r="261" spans="1:4">
      <c r="A261" t="str">
        <f t="shared" si="4"/>
        <v>آذر15</v>
      </c>
      <c r="B261" t="s">
        <v>65</v>
      </c>
      <c r="C261" t="s">
        <v>52</v>
      </c>
      <c r="D261">
        <v>14</v>
      </c>
    </row>
    <row r="262" spans="1:4">
      <c r="A262" t="str">
        <f t="shared" si="4"/>
        <v>آذر16</v>
      </c>
      <c r="B262" t="s">
        <v>65</v>
      </c>
      <c r="C262" t="s">
        <v>53</v>
      </c>
      <c r="D262">
        <v>15</v>
      </c>
    </row>
    <row r="263" spans="1:4">
      <c r="A263" t="str">
        <f t="shared" si="4"/>
        <v>آذر17</v>
      </c>
      <c r="B263" t="s">
        <v>65</v>
      </c>
      <c r="C263" t="s">
        <v>54</v>
      </c>
      <c r="D263">
        <v>16</v>
      </c>
    </row>
    <row r="264" spans="1:4">
      <c r="A264" t="str">
        <f t="shared" si="4"/>
        <v>آذر18</v>
      </c>
      <c r="B264" t="s">
        <v>65</v>
      </c>
      <c r="C264" t="s">
        <v>55</v>
      </c>
      <c r="D264">
        <v>17</v>
      </c>
    </row>
    <row r="265" spans="1:4">
      <c r="A265" t="str">
        <f t="shared" si="4"/>
        <v>آذر19</v>
      </c>
      <c r="B265" t="s">
        <v>65</v>
      </c>
      <c r="C265" t="s">
        <v>56</v>
      </c>
      <c r="D265">
        <v>18</v>
      </c>
    </row>
    <row r="266" spans="1:4">
      <c r="A266" t="str">
        <f t="shared" si="4"/>
        <v>آذر20</v>
      </c>
      <c r="B266" t="s">
        <v>65</v>
      </c>
      <c r="C266" t="s">
        <v>57</v>
      </c>
      <c r="D266">
        <v>19</v>
      </c>
    </row>
    <row r="267" spans="1:4">
      <c r="A267" t="str">
        <f t="shared" si="4"/>
        <v>آذر21</v>
      </c>
      <c r="B267" t="s">
        <v>65</v>
      </c>
      <c r="C267" t="s">
        <v>58</v>
      </c>
      <c r="D267">
        <v>20</v>
      </c>
    </row>
    <row r="268" spans="1:4">
      <c r="A268" t="str">
        <f t="shared" si="4"/>
        <v>آذر22</v>
      </c>
      <c r="B268" t="s">
        <v>65</v>
      </c>
      <c r="C268" t="s">
        <v>52</v>
      </c>
      <c r="D268">
        <v>21</v>
      </c>
    </row>
    <row r="269" spans="1:4">
      <c r="A269" t="str">
        <f t="shared" si="4"/>
        <v>آذر23</v>
      </c>
      <c r="B269" t="s">
        <v>65</v>
      </c>
      <c r="C269" t="s">
        <v>53</v>
      </c>
      <c r="D269">
        <v>22</v>
      </c>
    </row>
    <row r="270" spans="1:4">
      <c r="A270" t="str">
        <f t="shared" si="4"/>
        <v>آذر24</v>
      </c>
      <c r="B270" t="s">
        <v>65</v>
      </c>
      <c r="C270" t="s">
        <v>54</v>
      </c>
      <c r="D270">
        <v>23</v>
      </c>
    </row>
    <row r="271" spans="1:4">
      <c r="A271" t="str">
        <f t="shared" si="4"/>
        <v>آذر25</v>
      </c>
      <c r="B271" t="s">
        <v>65</v>
      </c>
      <c r="C271" t="s">
        <v>55</v>
      </c>
      <c r="D271">
        <v>24</v>
      </c>
    </row>
    <row r="272" spans="1:4">
      <c r="A272" t="str">
        <f t="shared" si="4"/>
        <v>آذر26</v>
      </c>
      <c r="B272" t="s">
        <v>65</v>
      </c>
      <c r="C272" t="s">
        <v>56</v>
      </c>
      <c r="D272">
        <v>25</v>
      </c>
    </row>
    <row r="273" spans="1:4">
      <c r="A273" t="str">
        <f t="shared" si="4"/>
        <v>آذر27</v>
      </c>
      <c r="B273" t="s">
        <v>65</v>
      </c>
      <c r="C273" t="s">
        <v>57</v>
      </c>
      <c r="D273">
        <v>26</v>
      </c>
    </row>
    <row r="274" spans="1:4">
      <c r="A274" t="str">
        <f t="shared" si="4"/>
        <v>آذر28</v>
      </c>
      <c r="B274" t="s">
        <v>65</v>
      </c>
      <c r="C274" t="s">
        <v>58</v>
      </c>
      <c r="D274">
        <v>27</v>
      </c>
    </row>
    <row r="275" spans="1:4">
      <c r="A275" t="str">
        <f t="shared" si="4"/>
        <v>آذر29</v>
      </c>
      <c r="B275" t="s">
        <v>65</v>
      </c>
      <c r="C275" t="s">
        <v>52</v>
      </c>
      <c r="D275">
        <v>28</v>
      </c>
    </row>
    <row r="276" spans="1:4">
      <c r="A276" t="str">
        <f t="shared" si="4"/>
        <v>آذر30</v>
      </c>
      <c r="B276" t="s">
        <v>65</v>
      </c>
      <c r="C276" t="s">
        <v>53</v>
      </c>
      <c r="D276">
        <v>29</v>
      </c>
    </row>
    <row r="277" spans="1:4">
      <c r="A277" t="str">
        <f t="shared" si="4"/>
        <v>آذر1</v>
      </c>
      <c r="B277" t="s">
        <v>65</v>
      </c>
      <c r="C277" t="s">
        <v>54</v>
      </c>
      <c r="D277">
        <v>30</v>
      </c>
    </row>
    <row r="278" spans="1:4">
      <c r="A278" t="str">
        <f t="shared" si="4"/>
        <v>دی2</v>
      </c>
      <c r="B278" t="s">
        <v>66</v>
      </c>
      <c r="C278" t="s">
        <v>55</v>
      </c>
      <c r="D278">
        <v>1</v>
      </c>
    </row>
    <row r="279" spans="1:4">
      <c r="A279" t="str">
        <f t="shared" si="4"/>
        <v>دی3</v>
      </c>
      <c r="B279" t="s">
        <v>66</v>
      </c>
      <c r="C279" t="s">
        <v>56</v>
      </c>
      <c r="D279">
        <v>2</v>
      </c>
    </row>
    <row r="280" spans="1:4">
      <c r="A280" t="str">
        <f t="shared" si="4"/>
        <v>دی4</v>
      </c>
      <c r="B280" t="s">
        <v>66</v>
      </c>
      <c r="C280" t="s">
        <v>57</v>
      </c>
      <c r="D280">
        <v>3</v>
      </c>
    </row>
    <row r="281" spans="1:4">
      <c r="A281" t="str">
        <f t="shared" si="4"/>
        <v>دی5</v>
      </c>
      <c r="B281" t="s">
        <v>66</v>
      </c>
      <c r="C281" t="s">
        <v>58</v>
      </c>
      <c r="D281">
        <v>4</v>
      </c>
    </row>
    <row r="282" spans="1:4">
      <c r="A282" t="str">
        <f t="shared" si="4"/>
        <v>دی6</v>
      </c>
      <c r="B282" t="s">
        <v>66</v>
      </c>
      <c r="C282" t="s">
        <v>52</v>
      </c>
      <c r="D282">
        <v>5</v>
      </c>
    </row>
    <row r="283" spans="1:4">
      <c r="A283" t="str">
        <f t="shared" si="4"/>
        <v>دی7</v>
      </c>
      <c r="B283" t="s">
        <v>66</v>
      </c>
      <c r="C283" t="s">
        <v>53</v>
      </c>
      <c r="D283">
        <v>6</v>
      </c>
    </row>
    <row r="284" spans="1:4">
      <c r="A284" t="str">
        <f t="shared" si="4"/>
        <v>دی8</v>
      </c>
      <c r="B284" t="s">
        <v>66</v>
      </c>
      <c r="C284" t="s">
        <v>54</v>
      </c>
      <c r="D284">
        <v>7</v>
      </c>
    </row>
    <row r="285" spans="1:4">
      <c r="A285" t="str">
        <f t="shared" si="4"/>
        <v>دی9</v>
      </c>
      <c r="B285" t="s">
        <v>66</v>
      </c>
      <c r="C285" t="s">
        <v>55</v>
      </c>
      <c r="D285">
        <v>8</v>
      </c>
    </row>
    <row r="286" spans="1:4">
      <c r="A286" t="str">
        <f t="shared" si="4"/>
        <v>دی10</v>
      </c>
      <c r="B286" t="s">
        <v>66</v>
      </c>
      <c r="C286" t="s">
        <v>56</v>
      </c>
      <c r="D286">
        <v>9</v>
      </c>
    </row>
    <row r="287" spans="1:4">
      <c r="A287" t="str">
        <f t="shared" si="4"/>
        <v>دی11</v>
      </c>
      <c r="B287" t="s">
        <v>66</v>
      </c>
      <c r="C287" t="s">
        <v>57</v>
      </c>
      <c r="D287">
        <v>10</v>
      </c>
    </row>
    <row r="288" spans="1:4">
      <c r="A288" t="str">
        <f t="shared" si="4"/>
        <v>دی12</v>
      </c>
      <c r="B288" t="s">
        <v>66</v>
      </c>
      <c r="C288" t="s">
        <v>58</v>
      </c>
      <c r="D288">
        <v>11</v>
      </c>
    </row>
    <row r="289" spans="1:4">
      <c r="A289" t="str">
        <f t="shared" si="4"/>
        <v>دی13</v>
      </c>
      <c r="B289" t="s">
        <v>66</v>
      </c>
      <c r="C289" t="s">
        <v>52</v>
      </c>
      <c r="D289">
        <v>12</v>
      </c>
    </row>
    <row r="290" spans="1:4">
      <c r="A290" t="str">
        <f t="shared" si="4"/>
        <v>دی14</v>
      </c>
      <c r="B290" t="s">
        <v>66</v>
      </c>
      <c r="C290" t="s">
        <v>53</v>
      </c>
      <c r="D290">
        <v>13</v>
      </c>
    </row>
    <row r="291" spans="1:4">
      <c r="A291" t="str">
        <f t="shared" si="4"/>
        <v>دی15</v>
      </c>
      <c r="B291" t="s">
        <v>66</v>
      </c>
      <c r="C291" t="s">
        <v>54</v>
      </c>
      <c r="D291">
        <v>14</v>
      </c>
    </row>
    <row r="292" spans="1:4">
      <c r="A292" t="str">
        <f t="shared" si="4"/>
        <v>دی16</v>
      </c>
      <c r="B292" t="s">
        <v>66</v>
      </c>
      <c r="C292" t="s">
        <v>55</v>
      </c>
      <c r="D292">
        <v>15</v>
      </c>
    </row>
    <row r="293" spans="1:4">
      <c r="A293" t="str">
        <f t="shared" si="4"/>
        <v>دی17</v>
      </c>
      <c r="B293" t="s">
        <v>66</v>
      </c>
      <c r="C293" t="s">
        <v>56</v>
      </c>
      <c r="D293">
        <v>16</v>
      </c>
    </row>
    <row r="294" spans="1:4">
      <c r="A294" t="str">
        <f t="shared" si="4"/>
        <v>دی18</v>
      </c>
      <c r="B294" t="s">
        <v>66</v>
      </c>
      <c r="C294" t="s">
        <v>57</v>
      </c>
      <c r="D294">
        <v>17</v>
      </c>
    </row>
    <row r="295" spans="1:4">
      <c r="A295" t="str">
        <f t="shared" si="4"/>
        <v>دی19</v>
      </c>
      <c r="B295" t="s">
        <v>66</v>
      </c>
      <c r="C295" t="s">
        <v>58</v>
      </c>
      <c r="D295">
        <v>18</v>
      </c>
    </row>
    <row r="296" spans="1:4">
      <c r="A296" t="str">
        <f t="shared" si="4"/>
        <v>دی20</v>
      </c>
      <c r="B296" t="s">
        <v>66</v>
      </c>
      <c r="C296" t="s">
        <v>52</v>
      </c>
      <c r="D296">
        <v>19</v>
      </c>
    </row>
    <row r="297" spans="1:4">
      <c r="A297" t="str">
        <f t="shared" si="4"/>
        <v>دی21</v>
      </c>
      <c r="B297" t="s">
        <v>66</v>
      </c>
      <c r="C297" t="s">
        <v>53</v>
      </c>
      <c r="D297">
        <v>20</v>
      </c>
    </row>
    <row r="298" spans="1:4">
      <c r="A298" t="str">
        <f t="shared" si="4"/>
        <v>دی22</v>
      </c>
      <c r="B298" t="s">
        <v>66</v>
      </c>
      <c r="C298" t="s">
        <v>54</v>
      </c>
      <c r="D298">
        <v>21</v>
      </c>
    </row>
    <row r="299" spans="1:4">
      <c r="A299" t="str">
        <f t="shared" si="4"/>
        <v>دی23</v>
      </c>
      <c r="B299" t="s">
        <v>66</v>
      </c>
      <c r="C299" t="s">
        <v>55</v>
      </c>
      <c r="D299">
        <v>22</v>
      </c>
    </row>
    <row r="300" spans="1:4">
      <c r="A300" t="str">
        <f t="shared" si="4"/>
        <v>دی24</v>
      </c>
      <c r="B300" t="s">
        <v>66</v>
      </c>
      <c r="C300" t="s">
        <v>56</v>
      </c>
      <c r="D300">
        <v>23</v>
      </c>
    </row>
    <row r="301" spans="1:4">
      <c r="A301" t="str">
        <f t="shared" si="4"/>
        <v>دی25</v>
      </c>
      <c r="B301" t="s">
        <v>66</v>
      </c>
      <c r="C301" t="s">
        <v>57</v>
      </c>
      <c r="D301">
        <v>24</v>
      </c>
    </row>
    <row r="302" spans="1:4">
      <c r="A302" t="str">
        <f t="shared" si="4"/>
        <v>دی26</v>
      </c>
      <c r="B302" t="s">
        <v>66</v>
      </c>
      <c r="C302" t="s">
        <v>58</v>
      </c>
      <c r="D302">
        <v>25</v>
      </c>
    </row>
    <row r="303" spans="1:4">
      <c r="A303" t="str">
        <f t="shared" si="4"/>
        <v>دی27</v>
      </c>
      <c r="B303" t="s">
        <v>66</v>
      </c>
      <c r="C303" t="s">
        <v>52</v>
      </c>
      <c r="D303">
        <v>26</v>
      </c>
    </row>
    <row r="304" spans="1:4">
      <c r="A304" t="str">
        <f t="shared" si="4"/>
        <v>دی28</v>
      </c>
      <c r="B304" t="s">
        <v>66</v>
      </c>
      <c r="C304" t="s">
        <v>53</v>
      </c>
      <c r="D304">
        <v>27</v>
      </c>
    </row>
    <row r="305" spans="1:4">
      <c r="A305" t="str">
        <f t="shared" si="4"/>
        <v>دی29</v>
      </c>
      <c r="B305" t="s">
        <v>66</v>
      </c>
      <c r="C305" t="s">
        <v>54</v>
      </c>
      <c r="D305">
        <v>28</v>
      </c>
    </row>
    <row r="306" spans="1:4">
      <c r="A306" t="str">
        <f t="shared" si="4"/>
        <v>دی30</v>
      </c>
      <c r="B306" t="s">
        <v>66</v>
      </c>
      <c r="C306" t="s">
        <v>55</v>
      </c>
      <c r="D306">
        <v>29</v>
      </c>
    </row>
    <row r="307" spans="1:4">
      <c r="A307" t="str">
        <f t="shared" si="4"/>
        <v>دی1</v>
      </c>
      <c r="B307" t="s">
        <v>66</v>
      </c>
      <c r="C307" t="s">
        <v>56</v>
      </c>
      <c r="D307">
        <v>30</v>
      </c>
    </row>
    <row r="308" spans="1:4">
      <c r="A308" t="str">
        <f t="shared" si="4"/>
        <v>بهمن2</v>
      </c>
      <c r="B308" t="s">
        <v>67</v>
      </c>
      <c r="C308" t="s">
        <v>57</v>
      </c>
      <c r="D308">
        <v>1</v>
      </c>
    </row>
    <row r="309" spans="1:4">
      <c r="A309" t="str">
        <f t="shared" si="4"/>
        <v>بهمن3</v>
      </c>
      <c r="B309" t="s">
        <v>67</v>
      </c>
      <c r="C309" t="s">
        <v>58</v>
      </c>
      <c r="D309">
        <v>2</v>
      </c>
    </row>
    <row r="310" spans="1:4">
      <c r="A310" t="str">
        <f t="shared" si="4"/>
        <v>بهمن4</v>
      </c>
      <c r="B310" t="s">
        <v>67</v>
      </c>
      <c r="C310" t="s">
        <v>52</v>
      </c>
      <c r="D310">
        <v>3</v>
      </c>
    </row>
    <row r="311" spans="1:4">
      <c r="A311" t="str">
        <f t="shared" si="4"/>
        <v>بهمن5</v>
      </c>
      <c r="B311" t="s">
        <v>67</v>
      </c>
      <c r="C311" t="s">
        <v>53</v>
      </c>
      <c r="D311">
        <v>4</v>
      </c>
    </row>
    <row r="312" spans="1:4">
      <c r="A312" t="str">
        <f t="shared" si="4"/>
        <v>بهمن6</v>
      </c>
      <c r="B312" t="s">
        <v>67</v>
      </c>
      <c r="C312" t="s">
        <v>54</v>
      </c>
      <c r="D312">
        <v>5</v>
      </c>
    </row>
    <row r="313" spans="1:4">
      <c r="A313" t="str">
        <f t="shared" si="4"/>
        <v>بهمن7</v>
      </c>
      <c r="B313" t="s">
        <v>67</v>
      </c>
      <c r="C313" t="s">
        <v>55</v>
      </c>
      <c r="D313">
        <v>6</v>
      </c>
    </row>
    <row r="314" spans="1:4">
      <c r="A314" t="str">
        <f t="shared" si="4"/>
        <v>بهمن8</v>
      </c>
      <c r="B314" t="s">
        <v>67</v>
      </c>
      <c r="C314" t="s">
        <v>56</v>
      </c>
      <c r="D314">
        <v>7</v>
      </c>
    </row>
    <row r="315" spans="1:4">
      <c r="A315" t="str">
        <f t="shared" si="4"/>
        <v>بهمن9</v>
      </c>
      <c r="B315" t="s">
        <v>67</v>
      </c>
      <c r="C315" t="s">
        <v>57</v>
      </c>
      <c r="D315">
        <v>8</v>
      </c>
    </row>
    <row r="316" spans="1:4">
      <c r="A316" t="str">
        <f t="shared" si="4"/>
        <v>بهمن10</v>
      </c>
      <c r="B316" t="s">
        <v>67</v>
      </c>
      <c r="C316" t="s">
        <v>58</v>
      </c>
      <c r="D316">
        <v>9</v>
      </c>
    </row>
    <row r="317" spans="1:4">
      <c r="A317" t="str">
        <f t="shared" si="4"/>
        <v>بهمن11</v>
      </c>
      <c r="B317" t="s">
        <v>67</v>
      </c>
      <c r="C317" t="s">
        <v>52</v>
      </c>
      <c r="D317">
        <v>10</v>
      </c>
    </row>
    <row r="318" spans="1:4">
      <c r="A318" t="str">
        <f t="shared" si="4"/>
        <v>بهمن12</v>
      </c>
      <c r="B318" t="s">
        <v>67</v>
      </c>
      <c r="C318" t="s">
        <v>53</v>
      </c>
      <c r="D318">
        <v>11</v>
      </c>
    </row>
    <row r="319" spans="1:4">
      <c r="A319" t="str">
        <f t="shared" si="4"/>
        <v>بهمن13</v>
      </c>
      <c r="B319" t="s">
        <v>67</v>
      </c>
      <c r="C319" t="s">
        <v>54</v>
      </c>
      <c r="D319">
        <v>12</v>
      </c>
    </row>
    <row r="320" spans="1:4">
      <c r="A320" t="str">
        <f t="shared" si="4"/>
        <v>بهمن14</v>
      </c>
      <c r="B320" t="s">
        <v>67</v>
      </c>
      <c r="C320" t="s">
        <v>55</v>
      </c>
      <c r="D320">
        <v>13</v>
      </c>
    </row>
    <row r="321" spans="1:4">
      <c r="A321" t="str">
        <f t="shared" si="4"/>
        <v>بهمن15</v>
      </c>
      <c r="B321" t="s">
        <v>67</v>
      </c>
      <c r="C321" t="s">
        <v>56</v>
      </c>
      <c r="D321">
        <v>14</v>
      </c>
    </row>
    <row r="322" spans="1:4">
      <c r="A322" t="str">
        <f t="shared" ref="A322:A367" si="5">B322&amp;D323</f>
        <v>بهمن16</v>
      </c>
      <c r="B322" t="s">
        <v>67</v>
      </c>
      <c r="C322" t="s">
        <v>57</v>
      </c>
      <c r="D322">
        <v>15</v>
      </c>
    </row>
    <row r="323" spans="1:4">
      <c r="A323" t="str">
        <f t="shared" si="5"/>
        <v>بهمن17</v>
      </c>
      <c r="B323" t="s">
        <v>67</v>
      </c>
      <c r="C323" t="s">
        <v>58</v>
      </c>
      <c r="D323">
        <v>16</v>
      </c>
    </row>
    <row r="324" spans="1:4">
      <c r="A324" t="str">
        <f t="shared" si="5"/>
        <v>بهمن18</v>
      </c>
      <c r="B324" t="s">
        <v>67</v>
      </c>
      <c r="C324" t="s">
        <v>52</v>
      </c>
      <c r="D324">
        <v>17</v>
      </c>
    </row>
    <row r="325" spans="1:4">
      <c r="A325" t="str">
        <f t="shared" si="5"/>
        <v>بهمن19</v>
      </c>
      <c r="B325" t="s">
        <v>67</v>
      </c>
      <c r="C325" t="s">
        <v>53</v>
      </c>
      <c r="D325">
        <v>18</v>
      </c>
    </row>
    <row r="326" spans="1:4">
      <c r="A326" t="str">
        <f t="shared" si="5"/>
        <v>بهمن20</v>
      </c>
      <c r="B326" t="s">
        <v>67</v>
      </c>
      <c r="C326" t="s">
        <v>54</v>
      </c>
      <c r="D326">
        <v>19</v>
      </c>
    </row>
    <row r="327" spans="1:4">
      <c r="A327" t="str">
        <f t="shared" si="5"/>
        <v>بهمن21</v>
      </c>
      <c r="B327" t="s">
        <v>67</v>
      </c>
      <c r="C327" t="s">
        <v>55</v>
      </c>
      <c r="D327">
        <v>20</v>
      </c>
    </row>
    <row r="328" spans="1:4">
      <c r="A328" t="str">
        <f t="shared" si="5"/>
        <v>بهمن22</v>
      </c>
      <c r="B328" t="s">
        <v>67</v>
      </c>
      <c r="C328" t="s">
        <v>56</v>
      </c>
      <c r="D328">
        <v>21</v>
      </c>
    </row>
    <row r="329" spans="1:4">
      <c r="A329" t="str">
        <f t="shared" si="5"/>
        <v>بهمن23</v>
      </c>
      <c r="B329" t="s">
        <v>67</v>
      </c>
      <c r="C329" t="s">
        <v>57</v>
      </c>
      <c r="D329">
        <v>22</v>
      </c>
    </row>
    <row r="330" spans="1:4">
      <c r="A330" t="str">
        <f t="shared" si="5"/>
        <v>بهمن24</v>
      </c>
      <c r="B330" t="s">
        <v>67</v>
      </c>
      <c r="C330" t="s">
        <v>58</v>
      </c>
      <c r="D330">
        <v>23</v>
      </c>
    </row>
    <row r="331" spans="1:4">
      <c r="A331" t="str">
        <f t="shared" si="5"/>
        <v>بهمن25</v>
      </c>
      <c r="B331" t="s">
        <v>67</v>
      </c>
      <c r="C331" t="s">
        <v>52</v>
      </c>
      <c r="D331">
        <v>24</v>
      </c>
    </row>
    <row r="332" spans="1:4">
      <c r="A332" t="str">
        <f t="shared" si="5"/>
        <v>بهمن26</v>
      </c>
      <c r="B332" t="s">
        <v>67</v>
      </c>
      <c r="C332" t="s">
        <v>53</v>
      </c>
      <c r="D332">
        <v>25</v>
      </c>
    </row>
    <row r="333" spans="1:4">
      <c r="A333" t="str">
        <f t="shared" si="5"/>
        <v>بهمن27</v>
      </c>
      <c r="B333" t="s">
        <v>67</v>
      </c>
      <c r="C333" t="s">
        <v>54</v>
      </c>
      <c r="D333">
        <v>26</v>
      </c>
    </row>
    <row r="334" spans="1:4">
      <c r="A334" t="str">
        <f t="shared" si="5"/>
        <v>بهمن28</v>
      </c>
      <c r="B334" t="s">
        <v>67</v>
      </c>
      <c r="C334" t="s">
        <v>55</v>
      </c>
      <c r="D334">
        <v>27</v>
      </c>
    </row>
    <row r="335" spans="1:4">
      <c r="A335" t="str">
        <f t="shared" si="5"/>
        <v>بهمن29</v>
      </c>
      <c r="B335" t="s">
        <v>67</v>
      </c>
      <c r="C335" t="s">
        <v>56</v>
      </c>
      <c r="D335">
        <v>28</v>
      </c>
    </row>
    <row r="336" spans="1:4">
      <c r="A336" t="str">
        <f t="shared" si="5"/>
        <v>بهمن30</v>
      </c>
      <c r="B336" t="s">
        <v>67</v>
      </c>
      <c r="C336" t="s">
        <v>57</v>
      </c>
      <c r="D336">
        <v>29</v>
      </c>
    </row>
    <row r="337" spans="1:4">
      <c r="A337" t="str">
        <f t="shared" si="5"/>
        <v>بهمن1</v>
      </c>
      <c r="B337" t="s">
        <v>67</v>
      </c>
      <c r="C337" t="s">
        <v>58</v>
      </c>
      <c r="D337">
        <v>30</v>
      </c>
    </row>
    <row r="338" spans="1:4">
      <c r="A338" t="str">
        <f t="shared" si="5"/>
        <v>اسفند2</v>
      </c>
      <c r="B338" t="s">
        <v>68</v>
      </c>
      <c r="C338" t="s">
        <v>52</v>
      </c>
      <c r="D338">
        <v>1</v>
      </c>
    </row>
    <row r="339" spans="1:4">
      <c r="A339" t="str">
        <f t="shared" si="5"/>
        <v>اسفند3</v>
      </c>
      <c r="B339" t="s">
        <v>68</v>
      </c>
      <c r="C339" t="s">
        <v>53</v>
      </c>
      <c r="D339">
        <v>2</v>
      </c>
    </row>
    <row r="340" spans="1:4">
      <c r="A340" t="str">
        <f t="shared" si="5"/>
        <v>اسفند4</v>
      </c>
      <c r="B340" t="s">
        <v>68</v>
      </c>
      <c r="C340" t="s">
        <v>54</v>
      </c>
      <c r="D340">
        <v>3</v>
      </c>
    </row>
    <row r="341" spans="1:4">
      <c r="A341" t="str">
        <f t="shared" si="5"/>
        <v>اسفند5</v>
      </c>
      <c r="B341" t="s">
        <v>68</v>
      </c>
      <c r="C341" t="s">
        <v>55</v>
      </c>
      <c r="D341">
        <v>4</v>
      </c>
    </row>
    <row r="342" spans="1:4">
      <c r="A342" t="str">
        <f t="shared" si="5"/>
        <v>اسفند6</v>
      </c>
      <c r="B342" t="s">
        <v>68</v>
      </c>
      <c r="C342" t="s">
        <v>56</v>
      </c>
      <c r="D342">
        <v>5</v>
      </c>
    </row>
    <row r="343" spans="1:4">
      <c r="A343" t="str">
        <f t="shared" si="5"/>
        <v>اسفند7</v>
      </c>
      <c r="B343" t="s">
        <v>68</v>
      </c>
      <c r="C343" t="s">
        <v>57</v>
      </c>
      <c r="D343">
        <v>6</v>
      </c>
    </row>
    <row r="344" spans="1:4">
      <c r="A344" t="str">
        <f t="shared" si="5"/>
        <v>اسفند8</v>
      </c>
      <c r="B344" t="s">
        <v>68</v>
      </c>
      <c r="C344" t="s">
        <v>58</v>
      </c>
      <c r="D344">
        <v>7</v>
      </c>
    </row>
    <row r="345" spans="1:4">
      <c r="A345" t="str">
        <f t="shared" si="5"/>
        <v>اسفند9</v>
      </c>
      <c r="B345" t="s">
        <v>68</v>
      </c>
      <c r="C345" t="s">
        <v>52</v>
      </c>
      <c r="D345">
        <v>8</v>
      </c>
    </row>
    <row r="346" spans="1:4">
      <c r="A346" t="str">
        <f t="shared" si="5"/>
        <v>اسفند10</v>
      </c>
      <c r="B346" t="s">
        <v>68</v>
      </c>
      <c r="C346" t="s">
        <v>53</v>
      </c>
      <c r="D346">
        <v>9</v>
      </c>
    </row>
    <row r="347" spans="1:4">
      <c r="A347" t="str">
        <f t="shared" si="5"/>
        <v>اسفند11</v>
      </c>
      <c r="B347" t="s">
        <v>68</v>
      </c>
      <c r="C347" t="s">
        <v>54</v>
      </c>
      <c r="D347">
        <v>10</v>
      </c>
    </row>
    <row r="348" spans="1:4">
      <c r="A348" t="str">
        <f t="shared" si="5"/>
        <v>اسفند12</v>
      </c>
      <c r="B348" t="s">
        <v>68</v>
      </c>
      <c r="C348" t="s">
        <v>55</v>
      </c>
      <c r="D348">
        <v>11</v>
      </c>
    </row>
    <row r="349" spans="1:4">
      <c r="A349" t="str">
        <f t="shared" si="5"/>
        <v>اسفند13</v>
      </c>
      <c r="B349" t="s">
        <v>68</v>
      </c>
      <c r="C349" t="s">
        <v>56</v>
      </c>
      <c r="D349">
        <v>12</v>
      </c>
    </row>
    <row r="350" spans="1:4">
      <c r="A350" t="str">
        <f t="shared" si="5"/>
        <v>اسفند14</v>
      </c>
      <c r="B350" t="s">
        <v>68</v>
      </c>
      <c r="C350" t="s">
        <v>57</v>
      </c>
      <c r="D350">
        <v>13</v>
      </c>
    </row>
    <row r="351" spans="1:4">
      <c r="A351" t="str">
        <f t="shared" si="5"/>
        <v>اسفند15</v>
      </c>
      <c r="B351" t="s">
        <v>68</v>
      </c>
      <c r="C351" t="s">
        <v>58</v>
      </c>
      <c r="D351">
        <v>14</v>
      </c>
    </row>
    <row r="352" spans="1:4">
      <c r="A352" t="str">
        <f t="shared" si="5"/>
        <v>اسفند16</v>
      </c>
      <c r="B352" t="s">
        <v>68</v>
      </c>
      <c r="C352" t="s">
        <v>52</v>
      </c>
      <c r="D352">
        <v>15</v>
      </c>
    </row>
    <row r="353" spans="1:4">
      <c r="A353" t="str">
        <f t="shared" si="5"/>
        <v>اسفند17</v>
      </c>
      <c r="B353" t="s">
        <v>68</v>
      </c>
      <c r="C353" t="s">
        <v>53</v>
      </c>
      <c r="D353">
        <v>16</v>
      </c>
    </row>
    <row r="354" spans="1:4">
      <c r="A354" t="str">
        <f t="shared" si="5"/>
        <v>اسفند18</v>
      </c>
      <c r="B354" t="s">
        <v>68</v>
      </c>
      <c r="C354" t="s">
        <v>54</v>
      </c>
      <c r="D354">
        <v>17</v>
      </c>
    </row>
    <row r="355" spans="1:4">
      <c r="A355" t="str">
        <f t="shared" si="5"/>
        <v>اسفند19</v>
      </c>
      <c r="B355" t="s">
        <v>68</v>
      </c>
      <c r="C355" t="s">
        <v>55</v>
      </c>
      <c r="D355">
        <v>18</v>
      </c>
    </row>
    <row r="356" spans="1:4">
      <c r="A356" t="str">
        <f t="shared" si="5"/>
        <v>اسفند20</v>
      </c>
      <c r="B356" t="s">
        <v>68</v>
      </c>
      <c r="C356" t="s">
        <v>56</v>
      </c>
      <c r="D356">
        <v>19</v>
      </c>
    </row>
    <row r="357" spans="1:4">
      <c r="A357" t="str">
        <f t="shared" si="5"/>
        <v>اسفند21</v>
      </c>
      <c r="B357" t="s">
        <v>68</v>
      </c>
      <c r="C357" t="s">
        <v>57</v>
      </c>
      <c r="D357">
        <v>20</v>
      </c>
    </row>
    <row r="358" spans="1:4">
      <c r="A358" t="str">
        <f t="shared" si="5"/>
        <v>اسفند22</v>
      </c>
      <c r="B358" t="s">
        <v>68</v>
      </c>
      <c r="C358" t="s">
        <v>58</v>
      </c>
      <c r="D358">
        <v>21</v>
      </c>
    </row>
    <row r="359" spans="1:4">
      <c r="A359" t="str">
        <f t="shared" si="5"/>
        <v>اسفند23</v>
      </c>
      <c r="B359" t="s">
        <v>68</v>
      </c>
      <c r="C359" t="s">
        <v>52</v>
      </c>
      <c r="D359">
        <v>22</v>
      </c>
    </row>
    <row r="360" spans="1:4">
      <c r="A360" t="str">
        <f t="shared" si="5"/>
        <v>اسفند24</v>
      </c>
      <c r="B360" t="s">
        <v>68</v>
      </c>
      <c r="C360" t="s">
        <v>53</v>
      </c>
      <c r="D360">
        <v>23</v>
      </c>
    </row>
    <row r="361" spans="1:4">
      <c r="A361" t="str">
        <f t="shared" si="5"/>
        <v>اسفند25</v>
      </c>
      <c r="B361" t="s">
        <v>68</v>
      </c>
      <c r="C361" t="s">
        <v>54</v>
      </c>
      <c r="D361">
        <v>24</v>
      </c>
    </row>
    <row r="362" spans="1:4">
      <c r="A362" t="str">
        <f t="shared" si="5"/>
        <v>اسفند26</v>
      </c>
      <c r="B362" t="s">
        <v>68</v>
      </c>
      <c r="C362" t="s">
        <v>55</v>
      </c>
      <c r="D362">
        <v>25</v>
      </c>
    </row>
    <row r="363" spans="1:4">
      <c r="A363" t="str">
        <f t="shared" si="5"/>
        <v>اسفند27</v>
      </c>
      <c r="B363" t="s">
        <v>68</v>
      </c>
      <c r="C363" t="s">
        <v>56</v>
      </c>
      <c r="D363">
        <v>26</v>
      </c>
    </row>
    <row r="364" spans="1:4">
      <c r="A364" t="str">
        <f t="shared" si="5"/>
        <v>اسفند28</v>
      </c>
      <c r="B364" t="s">
        <v>68</v>
      </c>
      <c r="C364" t="s">
        <v>57</v>
      </c>
      <c r="D364">
        <v>27</v>
      </c>
    </row>
    <row r="365" spans="1:4">
      <c r="A365" t="str">
        <f t="shared" si="5"/>
        <v>اسفند29</v>
      </c>
      <c r="B365" t="s">
        <v>68</v>
      </c>
      <c r="C365" t="s">
        <v>58</v>
      </c>
      <c r="D365">
        <v>28</v>
      </c>
    </row>
    <row r="366" spans="1:4">
      <c r="A366" t="str">
        <f t="shared" si="5"/>
        <v>اسفند30</v>
      </c>
      <c r="B366" t="s">
        <v>68</v>
      </c>
      <c r="C366" t="s">
        <v>52</v>
      </c>
      <c r="D366">
        <v>29</v>
      </c>
    </row>
    <row r="367" spans="1:4">
      <c r="A367" t="str">
        <f t="shared" si="5"/>
        <v>اسفند</v>
      </c>
      <c r="B367" t="s">
        <v>68</v>
      </c>
      <c r="C367" t="s">
        <v>53</v>
      </c>
      <c r="D367">
        <v>30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فیش حقوقی</vt:lpstr>
      <vt:lpstr>شیت مزد</vt:lpstr>
      <vt:lpstr>روزهای 1405</vt:lpstr>
      <vt:lpstr>'فیش حقوقی'!Print_Area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mhmd7</dc:creator>
  <cp:lastModifiedBy>Administrator</cp:lastModifiedBy>
  <cp:lastPrinted>2026-04-25T06:14:15Z</cp:lastPrinted>
  <dcterms:created xsi:type="dcterms:W3CDTF">2025-05-29T17:13:08Z</dcterms:created>
  <dcterms:modified xsi:type="dcterms:W3CDTF">2026-05-03T07:30:55Z</dcterms:modified>
</cp:coreProperties>
</file>